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85" yWindow="0" windowWidth="16320" windowHeight="13620" tabRatio="500" activeTab="0"/>
  </bookViews>
  <sheets>
    <sheet name="ldp_lmh_us$_libra" sheetId="1" r:id="rId1"/>
    <sheet name="ldp_lmh_us$_ton" sheetId="2" r:id="rId2"/>
    <sheet name="ldp_lmh_mx$_kg" sheetId="3" r:id="rId3"/>
    <sheet name="tc"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<sst xmlns="http://schemas.openxmlformats.org/spreadsheetml/2006/main" count="82" uniqueCount="32">
  <si>
    <t xml:space="preserve"> </t>
  </si>
  <si>
    <t>Actualización:</t>
  </si>
  <si>
    <t>Año</t>
  </si>
  <si>
    <t xml:space="preserve">Enero  </t>
  </si>
  <si>
    <t>Febrero</t>
  </si>
  <si>
    <t>Marzo</t>
  </si>
  <si>
    <t>Abril</t>
  </si>
  <si>
    <t>Mayo</t>
  </si>
  <si>
    <t>Junio</t>
  </si>
  <si>
    <t>Julio</t>
  </si>
  <si>
    <t>Agosto</t>
  </si>
  <si>
    <t>Septiembre</t>
  </si>
  <si>
    <t>Octubre</t>
  </si>
  <si>
    <t>Noviembre</t>
  </si>
  <si>
    <t>Diciembre</t>
  </si>
  <si>
    <t>Promedio</t>
  </si>
  <si>
    <t>Período</t>
  </si>
  <si>
    <t>Tipo de Cambio</t>
  </si>
  <si>
    <t>Enero</t>
  </si>
  <si>
    <t>Equivalencias</t>
  </si>
  <si>
    <t>Kilogramo / libra</t>
  </si>
  <si>
    <t>Kg LDP / litro equiv.</t>
  </si>
  <si>
    <t>año</t>
  </si>
  <si>
    <t>El tipo de cambio FIX es determinado por el Banco de México los días hábiles bancarios con base en un promedio de las cotizaciones del mercado de cambios al mayoreo para operaciones liquidables el segundo día hábil bancario siguiente. Dichas cotizaciones se obtienen de plataformas de transacción cambiaria y otros medios electrónicos con representatividad en el mercado de cambios. El Banco de México da a conocer el FIX a partir de las 12:00 horas de todos los días hábiles bancarios.</t>
  </si>
  <si>
    <t>Fuente: BANXICO. Tipo de cambio para solventar obligaciones denominadas en dólares de los EE.UU.A., pagaderas en la República Mexicana. FIX</t>
  </si>
  <si>
    <t>Nota: el tipo de cambio del último mes corresponde al promedio de los días tanscurridos al día de la elaboración de este registro.</t>
  </si>
  <si>
    <t>Fuente: USDA/NASS_AMS_ERS</t>
  </si>
  <si>
    <t>Elaboró: LACTODATA con información del Departamento de Agricultura de los EEUU (USDA) / Servicio de Mercados agrícolas (AMS), Servicio de Estadística, NASS, Servicio de Investigación Económica (ERS)</t>
  </si>
  <si>
    <t>Elaboró: Lactodata</t>
  </si>
  <si>
    <t>º</t>
  </si>
  <si>
    <t>Precios de la Leche Descremada en Polvo, LDP (Low/Medium Heat) en la región Oeste de los EE.UU. US$ / libra, 1994 - 2013</t>
  </si>
  <si>
    <t>EE.UU. Precios de la Leche Descremada en Polvo, LDP (Low/Medium Heat) en la región Oeste de los EE.UU. US$ / libra, 1994 - 2013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</si>
</sst>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409]* #,##0.00_ ;_-[$$-409]* \-#,##0.00\ ;_-[$$-409]* &quot;-&quot;??_ ;_-@_ "/>
    <numFmt numFmtId="165" formatCode="_-* #,##0.00000_-;\-* #,##0.00000_-;_-* &quot;-&quot;??_-;_-@_-"/>
    <numFmt numFmtId="166" formatCode="_-* #,##0.0_-;\-* #,##0.0_-;_-* &quot;-&quot;??_-;_-@_-"/>
  </numFmts>
  <fonts count="48">
    <font>
      <sz val="12"/>
      <color theme="1"/>
      <name val="Calibri"/>
      <family val="2"/>
    </font>
    <font>
      <sz val="11"/>
      <color indexed="8"/>
      <name val="Calibri"/>
      <family val="2"/>
    </font>
    <font>
      <sz val="12"/>
      <color indexed="8"/>
      <name val="Calibri"/>
      <family val="2"/>
    </font>
    <font>
      <sz val="12"/>
      <color indexed="9"/>
      <name val="Calibri"/>
      <family val="2"/>
    </font>
    <font>
      <sz val="18"/>
      <color indexed="8"/>
      <name val="Calibri"/>
      <family val="0"/>
    </font>
    <font>
      <sz val="10"/>
      <color indexed="8"/>
      <name val="Calibri"/>
      <family val="0"/>
    </font>
    <font>
      <u val="single"/>
      <sz val="12"/>
      <color indexed="12"/>
      <name val="Calibri"/>
      <family val="2"/>
    </font>
    <font>
      <u val="single"/>
      <sz val="12"/>
      <color indexed="20"/>
      <name val="Calibri"/>
      <family val="2"/>
    </font>
    <font>
      <sz val="9"/>
      <name val="Arial"/>
      <family val="0"/>
    </font>
    <font>
      <sz val="16"/>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0"/>
      <name val="Calibri"/>
      <family val="2"/>
    </font>
    <font>
      <sz val="10"/>
      <color theme="1"/>
      <name val="Calibri"/>
      <family val="0"/>
    </font>
    <font>
      <sz val="12"/>
      <color rgb="FF000000"/>
      <name val="Calibri"/>
      <family val="2"/>
    </font>
    <font>
      <sz val="16"/>
      <color theme="1"/>
      <name val="Calibri"/>
      <family val="0"/>
    </font>
    <font>
      <sz val="18"/>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2"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4">
    <xf numFmtId="0" fontId="0" fillId="0" borderId="0" xfId="0" applyFont="1" applyAlignment="1">
      <alignment/>
    </xf>
    <xf numFmtId="0" fontId="0" fillId="33" borderId="0" xfId="0" applyFill="1" applyAlignment="1">
      <alignment/>
    </xf>
    <xf numFmtId="0" fontId="0" fillId="33" borderId="0" xfId="0" applyFill="1" applyAlignment="1">
      <alignment horizontal="right"/>
    </xf>
    <xf numFmtId="15" fontId="0" fillId="33" borderId="0" xfId="0" applyNumberFormat="1" applyFill="1" applyAlignment="1">
      <alignment horizontal="left"/>
    </xf>
    <xf numFmtId="0" fontId="43" fillId="34" borderId="0" xfId="0" applyFont="1" applyFill="1" applyAlignment="1">
      <alignment horizontal="center"/>
    </xf>
    <xf numFmtId="0" fontId="0" fillId="35" borderId="0" xfId="0" applyFill="1" applyAlignment="1">
      <alignment/>
    </xf>
    <xf numFmtId="164" fontId="0" fillId="4" borderId="0" xfId="0" applyNumberFormat="1" applyFill="1" applyAlignment="1">
      <alignment/>
    </xf>
    <xf numFmtId="164" fontId="0" fillId="35" borderId="0" xfId="0" applyNumberFormat="1" applyFill="1" applyAlignment="1">
      <alignment/>
    </xf>
    <xf numFmtId="164" fontId="0" fillId="0" borderId="0" xfId="0" applyNumberFormat="1" applyAlignment="1">
      <alignment/>
    </xf>
    <xf numFmtId="17" fontId="43" fillId="34" borderId="0" xfId="0" applyNumberFormat="1" applyFont="1" applyFill="1" applyAlignment="1">
      <alignment horizontal="center"/>
    </xf>
    <xf numFmtId="164" fontId="43" fillId="34" borderId="0" xfId="0" applyNumberFormat="1" applyFont="1" applyFill="1" applyAlignment="1">
      <alignment horizontal="center"/>
    </xf>
    <xf numFmtId="0" fontId="43" fillId="34" borderId="0" xfId="0" applyFont="1" applyFill="1" applyAlignment="1">
      <alignment/>
    </xf>
    <xf numFmtId="17" fontId="0" fillId="0" borderId="0" xfId="0" applyNumberFormat="1" applyAlignment="1">
      <alignment/>
    </xf>
    <xf numFmtId="0" fontId="44" fillId="0" borderId="0" xfId="0" applyFont="1" applyAlignment="1">
      <alignment/>
    </xf>
    <xf numFmtId="165" fontId="44" fillId="0" borderId="0" xfId="46" applyNumberFormat="1" applyFont="1" applyAlignment="1">
      <alignment/>
    </xf>
    <xf numFmtId="166" fontId="44" fillId="0" borderId="0" xfId="46" applyNumberFormat="1" applyFont="1" applyAlignment="1">
      <alignment/>
    </xf>
    <xf numFmtId="0" fontId="45" fillId="0" borderId="0" xfId="0" applyFont="1" applyAlignment="1">
      <alignment/>
    </xf>
    <xf numFmtId="164" fontId="0" fillId="33" borderId="0" xfId="0" applyNumberFormat="1" applyFill="1" applyAlignment="1">
      <alignment/>
    </xf>
    <xf numFmtId="0" fontId="45" fillId="33" borderId="0" xfId="0" applyFont="1" applyFill="1" applyAlignment="1">
      <alignment/>
    </xf>
    <xf numFmtId="0" fontId="8" fillId="33" borderId="0" xfId="0" applyFont="1" applyFill="1" applyAlignment="1">
      <alignment/>
    </xf>
    <xf numFmtId="0" fontId="45" fillId="0" borderId="0" xfId="0" applyFont="1" applyAlignment="1">
      <alignment horizontal="left" wrapText="1"/>
    </xf>
    <xf numFmtId="0" fontId="46" fillId="33" borderId="0" xfId="0" applyFont="1" applyFill="1" applyAlignment="1">
      <alignment horizontal="center"/>
    </xf>
    <xf numFmtId="0" fontId="47" fillId="33" borderId="0" xfId="0" applyFont="1" applyFill="1" applyAlignment="1">
      <alignment horizontal="center"/>
    </xf>
    <xf numFmtId="0" fontId="45" fillId="0" borderId="0" xfId="0" applyFont="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rnestomadrigal\Documents\proyectos%20vigentes\lactodata%202010\indicadores\datos_cuadros\bovinos\precios_mac.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rnestomadrigal\Documents\proyectos\proyectos%20vigentes\lactodata%202010\indicadores\datos_cuadros\bovinos\precios_ma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entes"/>
      <sheetName val="tipo_cambio_diario1"/>
      <sheetName val="tipo_cambio_diario agos2011"/>
      <sheetName val="tipo_cambio_mensual"/>
      <sheetName val="tipo de cambio anual"/>
      <sheetName val="euro"/>
      <sheetName val="euro anual"/>
      <sheetName val="ip"/>
      <sheetName val="ipipib"/>
      <sheetName val="reportes oceanía"/>
      <sheetName val="reportes europa"/>
      <sheetName val="reportes usa"/>
      <sheetName val="db_inter"/>
      <sheetName val="db_mensual1"/>
      <sheetName val="db_mensula2"/>
      <sheetName val="db_inter_anual"/>
      <sheetName val="índices"/>
      <sheetName val="db_usa_dry"/>
      <sheetName val="db_usa_dry_mes"/>
      <sheetName val="imp_m_usac"/>
      <sheetName val="fao"/>
      <sheetName val="usa_fmocp"/>
      <sheetName val="análisis fechas"/>
      <sheetName val="análisis_mes"/>
      <sheetName val="análisis2"/>
      <sheetName val="borra"/>
      <sheetName val="Hoja1"/>
      <sheetName val="Hoja2"/>
      <sheetName val="Hoja4"/>
      <sheetName val="Hoja3"/>
      <sheetName val="Hoja5"/>
      <sheetName val="Hoja6"/>
      <sheetName val="coyuntura"/>
      <sheetName val="coyuntura2"/>
    </sheetNames>
    <sheetDataSet>
      <sheetData sheetId="3">
        <row r="271">
          <cell r="B271">
            <v>13.417777272727271</v>
          </cell>
        </row>
        <row r="272">
          <cell r="B272">
            <v>12.78306</v>
          </cell>
        </row>
        <row r="273">
          <cell r="B273">
            <v>12.756700000000002</v>
          </cell>
        </row>
        <row r="274">
          <cell r="B274">
            <v>13.069673684210528</v>
          </cell>
        </row>
        <row r="275">
          <cell r="B275">
            <v>13.66338181818182</v>
          </cell>
        </row>
        <row r="276">
          <cell r="B276">
            <v>13.919204761904764</v>
          </cell>
        </row>
        <row r="277">
          <cell r="B277">
            <v>13.366081818181819</v>
          </cell>
        </row>
        <row r="278">
          <cell r="B278">
            <v>13.184521739130433</v>
          </cell>
        </row>
        <row r="279">
          <cell r="B279">
            <v>13.18515</v>
          </cell>
        </row>
        <row r="280">
          <cell r="B280">
            <v>12.891</v>
          </cell>
        </row>
        <row r="281">
          <cell r="B281">
            <v>13.0746</v>
          </cell>
        </row>
        <row r="282">
          <cell r="B282">
            <v>12.870478947368422</v>
          </cell>
        </row>
      </sheetData>
      <sheetData sheetId="4">
        <row r="23">
          <cell r="C23">
            <v>13.191658609433665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entes"/>
      <sheetName val="tipo_cambio_diario1"/>
      <sheetName val="tipo_cambio_diario agos2011"/>
      <sheetName val="tipo de cambio fix"/>
      <sheetName val="tipo_cambio_mensual"/>
      <sheetName val="tipo de cambio anual"/>
      <sheetName val="euro"/>
      <sheetName val="euro anual"/>
      <sheetName val="ip"/>
      <sheetName val="ipipib"/>
      <sheetName val="reportes oceanía"/>
      <sheetName val="reportes europa"/>
      <sheetName val="reportes usa"/>
      <sheetName val="db_inter"/>
      <sheetName val="db_mensual1"/>
      <sheetName val="db_mensula2"/>
      <sheetName val="db_inter_anual"/>
      <sheetName val="índices"/>
      <sheetName val="db_usa_dry"/>
      <sheetName val="db_usa_dry_mes"/>
      <sheetName val="imp_m_usac"/>
      <sheetName val="fao"/>
      <sheetName val="usa_fmocp"/>
      <sheetName val="análisis fechas"/>
      <sheetName val="análisis_mes"/>
      <sheetName val="análisis2"/>
      <sheetName val="borra"/>
      <sheetName val="Hoja1"/>
      <sheetName val="Hoja2"/>
      <sheetName val="Hoja4"/>
      <sheetName val="Hoja3"/>
      <sheetName val="Hoja5"/>
      <sheetName val="Hoja6"/>
      <sheetName val="Hoja9"/>
    </sheetNames>
    <sheetDataSet>
      <sheetData sheetId="4">
        <row r="283">
          <cell r="B283">
            <v>12.699000000000002</v>
          </cell>
        </row>
        <row r="284">
          <cell r="B284">
            <v>12.722884210526317</v>
          </cell>
        </row>
        <row r="285">
          <cell r="B285">
            <v>12.52472222222222</v>
          </cell>
        </row>
        <row r="286">
          <cell r="B286">
            <v>12.20504090909091</v>
          </cell>
        </row>
        <row r="287">
          <cell r="B287">
            <v>12.311486363636362</v>
          </cell>
        </row>
        <row r="288">
          <cell r="B288">
            <v>12.959575000000001</v>
          </cell>
        </row>
        <row r="289">
          <cell r="B289">
            <v>12.7814</v>
          </cell>
        </row>
      </sheetData>
      <sheetData sheetId="5">
        <row r="24">
          <cell r="B24">
            <v>12.538049108187135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
  <sheetViews>
    <sheetView tabSelected="1" zoomScalePageLayoutView="0" workbookViewId="0" topLeftCell="A1">
      <selection activeCell="A35" sqref="A35"/>
    </sheetView>
  </sheetViews>
  <sheetFormatPr defaultColWidth="10.875" defaultRowHeight="15.75"/>
  <cols>
    <col min="1" max="16384" width="10.875" style="1" customWidth="1"/>
  </cols>
  <sheetData>
    <row r="1" spans="1:17" ht="21">
      <c r="A1" s="21" t="s">
        <v>31</v>
      </c>
      <c r="B1" s="21"/>
      <c r="C1" s="21"/>
      <c r="D1" s="21"/>
      <c r="E1" s="21"/>
      <c r="F1" s="21"/>
      <c r="G1" s="21"/>
      <c r="H1" s="21"/>
      <c r="I1" s="21"/>
      <c r="J1" s="21"/>
      <c r="K1" s="21"/>
      <c r="L1" s="21"/>
      <c r="M1" s="21"/>
      <c r="N1" s="21"/>
      <c r="P1" s="2" t="s">
        <v>1</v>
      </c>
      <c r="Q1" s="3">
        <v>41484</v>
      </c>
    </row>
    <row r="2" spans="1:14" ht="15.75">
      <c r="A2" s="4" t="s">
        <v>2</v>
      </c>
      <c r="B2" s="4" t="s">
        <v>3</v>
      </c>
      <c r="C2" s="4" t="s">
        <v>4</v>
      </c>
      <c r="D2" s="4" t="s">
        <v>5</v>
      </c>
      <c r="E2" s="4" t="s">
        <v>6</v>
      </c>
      <c r="F2" s="4" t="s">
        <v>7</v>
      </c>
      <c r="G2" s="4" t="s">
        <v>8</v>
      </c>
      <c r="H2" s="4" t="s">
        <v>9</v>
      </c>
      <c r="I2" s="4" t="s">
        <v>10</v>
      </c>
      <c r="J2" s="4" t="s">
        <v>11</v>
      </c>
      <c r="K2" s="4" t="s">
        <v>12</v>
      </c>
      <c r="L2" s="4" t="s">
        <v>13</v>
      </c>
      <c r="M2" s="4" t="s">
        <v>14</v>
      </c>
      <c r="N2" s="4" t="s">
        <v>15</v>
      </c>
    </row>
    <row r="3" spans="1:14" ht="15.75" hidden="1">
      <c r="A3" s="1">
        <v>1994</v>
      </c>
      <c r="B3" s="17" t="s">
        <v>0</v>
      </c>
      <c r="C3" s="17" t="s">
        <v>0</v>
      </c>
      <c r="D3" s="17" t="s">
        <v>0</v>
      </c>
      <c r="E3" s="17">
        <v>1.0815</v>
      </c>
      <c r="F3" s="17">
        <v>1.0459</v>
      </c>
      <c r="G3" s="17">
        <v>1.0367</v>
      </c>
      <c r="H3" s="17">
        <v>1.0344</v>
      </c>
      <c r="I3" s="17">
        <v>1.0377</v>
      </c>
      <c r="J3" s="17">
        <v>1.0396</v>
      </c>
      <c r="K3" s="17">
        <v>1.0477</v>
      </c>
      <c r="L3" s="17">
        <v>1.0471</v>
      </c>
      <c r="M3" s="17">
        <v>1.0436</v>
      </c>
      <c r="N3" s="6">
        <f>AVERAGE(B3:M3)</f>
        <v>1.0460222222222222</v>
      </c>
    </row>
    <row r="4" spans="1:14" ht="15.75" hidden="1">
      <c r="A4" s="1">
        <v>1995</v>
      </c>
      <c r="B4" s="17">
        <v>1.0391</v>
      </c>
      <c r="C4" s="17">
        <v>1.0435</v>
      </c>
      <c r="D4" s="17">
        <v>1.0468</v>
      </c>
      <c r="E4" s="17">
        <v>1.0475</v>
      </c>
      <c r="F4" s="17">
        <v>1.0464</v>
      </c>
      <c r="G4" s="17">
        <v>1.0449</v>
      </c>
      <c r="H4" s="17">
        <v>1.0419</v>
      </c>
      <c r="I4" s="17">
        <v>1.0441</v>
      </c>
      <c r="J4" s="17">
        <v>1.0452</v>
      </c>
      <c r="K4" s="17">
        <v>1.0566</v>
      </c>
      <c r="L4" s="17">
        <v>1.0935</v>
      </c>
      <c r="M4" s="17">
        <v>1.1087</v>
      </c>
      <c r="N4" s="6">
        <f aca="true" t="shared" si="0" ref="N4:N22">AVERAGE(B4:M4)</f>
        <v>1.05485</v>
      </c>
    </row>
    <row r="5" spans="1:14" ht="15.75" hidden="1">
      <c r="A5" s="1">
        <v>1996</v>
      </c>
      <c r="B5" s="17">
        <v>1.1058</v>
      </c>
      <c r="C5" s="17">
        <v>1.0778</v>
      </c>
      <c r="D5" s="17">
        <v>1.0753</v>
      </c>
      <c r="E5" s="17">
        <v>1.0794</v>
      </c>
      <c r="F5" s="17">
        <v>1.136</v>
      </c>
      <c r="G5" s="17">
        <v>1.2588</v>
      </c>
      <c r="H5" s="17">
        <v>1.2605</v>
      </c>
      <c r="I5" s="17">
        <v>1.2381</v>
      </c>
      <c r="J5" s="17">
        <v>1.2574</v>
      </c>
      <c r="K5" s="17">
        <v>1.2486</v>
      </c>
      <c r="L5" s="17">
        <v>1.1807</v>
      </c>
      <c r="M5" s="17">
        <v>1.1315</v>
      </c>
      <c r="N5" s="6">
        <f t="shared" si="0"/>
        <v>1.170825</v>
      </c>
    </row>
    <row r="6" spans="1:14" ht="15.75" hidden="1">
      <c r="A6" s="1">
        <v>1997</v>
      </c>
      <c r="B6" s="17">
        <v>1.1071</v>
      </c>
      <c r="C6" s="17">
        <v>1.1175</v>
      </c>
      <c r="D6" s="17">
        <v>1.125</v>
      </c>
      <c r="E6" s="17">
        <v>1.1064</v>
      </c>
      <c r="F6" s="17">
        <v>1.0617</v>
      </c>
      <c r="G6" s="17">
        <v>1.0523</v>
      </c>
      <c r="H6" s="17">
        <v>1.052</v>
      </c>
      <c r="I6" s="17">
        <v>1.0493</v>
      </c>
      <c r="J6" s="17">
        <v>1.0475</v>
      </c>
      <c r="K6" s="17">
        <v>1.0475</v>
      </c>
      <c r="L6" s="17">
        <v>1.0475</v>
      </c>
      <c r="M6" s="17">
        <v>1.0436</v>
      </c>
      <c r="N6" s="6">
        <f t="shared" si="0"/>
        <v>1.0714499999999998</v>
      </c>
    </row>
    <row r="7" spans="1:14" ht="15.75" hidden="1">
      <c r="A7" s="1">
        <v>1998</v>
      </c>
      <c r="B7" s="17">
        <v>1.039</v>
      </c>
      <c r="C7" s="17">
        <v>1.0368</v>
      </c>
      <c r="D7" s="17">
        <v>1.0309</v>
      </c>
      <c r="E7" s="17">
        <v>1.0256</v>
      </c>
      <c r="F7" s="17">
        <v>1.0223</v>
      </c>
      <c r="G7" s="17">
        <v>1.02</v>
      </c>
      <c r="H7" s="17">
        <v>1.0238</v>
      </c>
      <c r="I7" s="17">
        <v>1.0425</v>
      </c>
      <c r="J7" s="17">
        <v>1.0944</v>
      </c>
      <c r="K7" s="17">
        <v>1.1131</v>
      </c>
      <c r="L7" s="17">
        <v>1.11</v>
      </c>
      <c r="M7" s="17">
        <v>1.1009</v>
      </c>
      <c r="N7" s="6">
        <f t="shared" si="0"/>
        <v>1.0549416666666664</v>
      </c>
    </row>
    <row r="8" spans="1:14" ht="15.75" hidden="1">
      <c r="A8" s="1">
        <v>1999</v>
      </c>
      <c r="B8" s="17">
        <v>1.0528</v>
      </c>
      <c r="C8" s="17">
        <v>1.0257</v>
      </c>
      <c r="D8" s="17">
        <v>1.01</v>
      </c>
      <c r="E8" s="17">
        <v>1.0009</v>
      </c>
      <c r="F8" s="17">
        <v>1</v>
      </c>
      <c r="G8" s="17">
        <v>0.9998</v>
      </c>
      <c r="H8" s="17">
        <v>1.0012</v>
      </c>
      <c r="I8" s="17">
        <v>1.0124</v>
      </c>
      <c r="J8" s="17">
        <v>1.0183</v>
      </c>
      <c r="K8" s="17">
        <v>1.0175</v>
      </c>
      <c r="L8" s="17">
        <v>1.0109</v>
      </c>
      <c r="M8" s="17">
        <v>1.0039</v>
      </c>
      <c r="N8" s="6">
        <f t="shared" si="0"/>
        <v>1.0127833333333334</v>
      </c>
    </row>
    <row r="9" spans="1:14" ht="15.75" hidden="1">
      <c r="A9" s="1">
        <v>2000</v>
      </c>
      <c r="B9" s="17">
        <v>1.0038</v>
      </c>
      <c r="C9" s="17">
        <v>1.0024</v>
      </c>
      <c r="D9" s="17">
        <v>1</v>
      </c>
      <c r="E9" s="17">
        <v>1.0006</v>
      </c>
      <c r="F9" s="17">
        <v>1.0022</v>
      </c>
      <c r="G9" s="17">
        <v>1.0048</v>
      </c>
      <c r="H9" s="17">
        <v>1.006</v>
      </c>
      <c r="I9" s="17">
        <v>1.0104</v>
      </c>
      <c r="J9" s="17">
        <v>1.01</v>
      </c>
      <c r="K9" s="17">
        <v>1.0063</v>
      </c>
      <c r="L9" s="17">
        <v>1.0094</v>
      </c>
      <c r="M9" s="17">
        <v>1.0111</v>
      </c>
      <c r="N9" s="6">
        <f t="shared" si="0"/>
        <v>1.0055833333333333</v>
      </c>
    </row>
    <row r="10" spans="1:14" ht="15.75" hidden="1">
      <c r="A10" s="1">
        <v>2001</v>
      </c>
      <c r="B10" s="17">
        <v>1.0127</v>
      </c>
      <c r="C10" s="17">
        <v>1.0103</v>
      </c>
      <c r="D10" s="17">
        <v>1.0117</v>
      </c>
      <c r="E10" s="17">
        <v>1.0125</v>
      </c>
      <c r="F10" s="17">
        <v>1.0134</v>
      </c>
      <c r="G10" s="17">
        <v>0.996</v>
      </c>
      <c r="H10" s="17">
        <v>0.9598</v>
      </c>
      <c r="I10" s="17">
        <v>0.9616</v>
      </c>
      <c r="J10" s="17">
        <v>0.9705</v>
      </c>
      <c r="K10" s="17">
        <v>0.9638</v>
      </c>
      <c r="L10" s="17">
        <v>0.9602</v>
      </c>
      <c r="M10" s="17">
        <v>0.9591</v>
      </c>
      <c r="N10" s="6">
        <f t="shared" si="0"/>
        <v>0.9859666666666665</v>
      </c>
    </row>
    <row r="11" spans="1:14" ht="15.75" hidden="1">
      <c r="A11" s="1">
        <v>2002</v>
      </c>
      <c r="B11" s="17">
        <v>0.9511</v>
      </c>
      <c r="C11" s="17">
        <v>0.9434</v>
      </c>
      <c r="D11" s="17">
        <v>0.9279</v>
      </c>
      <c r="E11" s="17">
        <v>0.9134</v>
      </c>
      <c r="F11" s="17">
        <v>0.9149</v>
      </c>
      <c r="G11" s="17">
        <v>0.9138</v>
      </c>
      <c r="H11" s="17">
        <v>0.9144</v>
      </c>
      <c r="I11" s="17">
        <v>0.921</v>
      </c>
      <c r="J11" s="17">
        <v>0.9239</v>
      </c>
      <c r="K11" s="17">
        <v>0.9263</v>
      </c>
      <c r="L11" s="17">
        <v>0.9149</v>
      </c>
      <c r="M11" s="17">
        <v>0.8715</v>
      </c>
      <c r="N11" s="6">
        <f t="shared" si="0"/>
        <v>0.9197083333333332</v>
      </c>
    </row>
    <row r="12" spans="1:14" ht="15.75" hidden="1">
      <c r="A12" s="1">
        <v>2003</v>
      </c>
      <c r="B12" s="17">
        <v>0.8532</v>
      </c>
      <c r="C12" s="17">
        <v>0.8444</v>
      </c>
      <c r="D12" s="17">
        <v>0.838</v>
      </c>
      <c r="E12" s="17">
        <v>0.8377</v>
      </c>
      <c r="F12" s="17">
        <v>0.8388</v>
      </c>
      <c r="G12" s="17">
        <v>0.8395</v>
      </c>
      <c r="H12" s="17">
        <v>0.8391</v>
      </c>
      <c r="I12" s="17">
        <v>0.8414</v>
      </c>
      <c r="J12" s="17">
        <v>0.8423</v>
      </c>
      <c r="K12" s="17">
        <v>0.8413</v>
      </c>
      <c r="L12" s="17">
        <v>0.84</v>
      </c>
      <c r="M12" s="17">
        <v>0.8388</v>
      </c>
      <c r="N12" s="6">
        <f t="shared" si="0"/>
        <v>0.8412083333333333</v>
      </c>
    </row>
    <row r="13" spans="1:14" ht="15.75" hidden="1">
      <c r="A13" s="1">
        <v>2004</v>
      </c>
      <c r="B13" s="17">
        <v>0.8388</v>
      </c>
      <c r="C13" s="17">
        <v>0.8388</v>
      </c>
      <c r="D13" s="17">
        <v>0.8397</v>
      </c>
      <c r="E13" s="17">
        <v>0.8573</v>
      </c>
      <c r="F13" s="17">
        <v>0.8681</v>
      </c>
      <c r="G13" s="17">
        <v>0.8595</v>
      </c>
      <c r="H13" s="17">
        <v>0.8435</v>
      </c>
      <c r="I13" s="17">
        <v>0.8389</v>
      </c>
      <c r="J13" s="17">
        <v>0.8429</v>
      </c>
      <c r="K13" s="17">
        <v>0.8488</v>
      </c>
      <c r="L13" s="17">
        <v>0.8593</v>
      </c>
      <c r="M13" s="17">
        <v>0.8857</v>
      </c>
      <c r="N13" s="6">
        <f t="shared" si="0"/>
        <v>0.851775</v>
      </c>
    </row>
    <row r="14" spans="1:14" ht="15.75" hidden="1">
      <c r="A14" s="1">
        <v>2005</v>
      </c>
      <c r="B14" s="17">
        <v>0.9043</v>
      </c>
      <c r="C14" s="17">
        <v>0.9343</v>
      </c>
      <c r="D14" s="17">
        <v>0.9368</v>
      </c>
      <c r="E14" s="17">
        <v>0.9377</v>
      </c>
      <c r="F14" s="17">
        <v>0.9438</v>
      </c>
      <c r="G14" s="17">
        <v>0.941</v>
      </c>
      <c r="H14" s="17">
        <v>0.9458</v>
      </c>
      <c r="I14" s="17">
        <v>0.9579</v>
      </c>
      <c r="J14" s="17">
        <v>0.9675</v>
      </c>
      <c r="K14" s="17">
        <v>0.9803</v>
      </c>
      <c r="L14" s="17">
        <v>0.9951</v>
      </c>
      <c r="M14" s="17">
        <v>0.9717</v>
      </c>
      <c r="N14" s="6">
        <f t="shared" si="0"/>
        <v>0.95135</v>
      </c>
    </row>
    <row r="15" spans="1:14" ht="15.75" hidden="1">
      <c r="A15" s="1">
        <v>2006</v>
      </c>
      <c r="B15" s="17">
        <v>0.9459</v>
      </c>
      <c r="C15" s="17">
        <v>0.8809</v>
      </c>
      <c r="D15" s="17">
        <v>0.8403</v>
      </c>
      <c r="E15" s="17">
        <v>0.8219</v>
      </c>
      <c r="F15" s="17">
        <v>0.8181</v>
      </c>
      <c r="G15" s="17">
        <v>0.8144</v>
      </c>
      <c r="H15" s="17">
        <v>0.8214</v>
      </c>
      <c r="I15" s="17">
        <v>0.8939</v>
      </c>
      <c r="J15" s="17">
        <v>0.9143</v>
      </c>
      <c r="K15" s="17">
        <v>1.0006</v>
      </c>
      <c r="L15" s="17">
        <v>1.0202</v>
      </c>
      <c r="M15" s="17">
        <v>1.0743</v>
      </c>
      <c r="N15" s="6">
        <f t="shared" si="0"/>
        <v>0.9038499999999999</v>
      </c>
    </row>
    <row r="16" spans="1:14" ht="15.75" hidden="1">
      <c r="A16" s="1">
        <v>2007</v>
      </c>
      <c r="B16" s="17">
        <v>1.1404</v>
      </c>
      <c r="C16" s="17">
        <v>1.2717</v>
      </c>
      <c r="D16" s="17">
        <v>1.3935</v>
      </c>
      <c r="E16" s="17">
        <v>1.567</v>
      </c>
      <c r="F16" s="17">
        <v>1.8956</v>
      </c>
      <c r="G16" s="17">
        <v>2.1468</v>
      </c>
      <c r="H16" s="17">
        <v>2.2236</v>
      </c>
      <c r="I16" s="17">
        <v>2.0817</v>
      </c>
      <c r="J16" s="17">
        <v>2.01</v>
      </c>
      <c r="K16" s="17">
        <v>2.005</v>
      </c>
      <c r="L16" s="17">
        <v>1.884</v>
      </c>
      <c r="M16" s="17">
        <v>1.6938</v>
      </c>
      <c r="N16" s="6">
        <f t="shared" si="0"/>
        <v>1.7760916666666666</v>
      </c>
    </row>
    <row r="17" spans="1:14" ht="15.75" hidden="1">
      <c r="A17" s="1">
        <v>2008</v>
      </c>
      <c r="B17" s="17">
        <v>1.4979</v>
      </c>
      <c r="C17" s="17">
        <v>1.2975</v>
      </c>
      <c r="D17" s="17">
        <v>1.2917</v>
      </c>
      <c r="E17" s="17">
        <v>1.3285</v>
      </c>
      <c r="F17" s="17">
        <v>1.3661</v>
      </c>
      <c r="G17" s="17">
        <v>1.4215</v>
      </c>
      <c r="H17" s="17">
        <v>1.4428</v>
      </c>
      <c r="I17" s="17">
        <v>1.3972</v>
      </c>
      <c r="J17" s="17">
        <v>1.2379</v>
      </c>
      <c r="K17" s="17">
        <v>0.968</v>
      </c>
      <c r="L17" s="17">
        <v>0.8647</v>
      </c>
      <c r="M17" s="17">
        <v>0.8424</v>
      </c>
      <c r="N17" s="6">
        <f t="shared" si="0"/>
        <v>1.2463499999999998</v>
      </c>
    </row>
    <row r="18" spans="1:14" ht="15.75">
      <c r="A18" s="1">
        <v>2009</v>
      </c>
      <c r="B18" s="17">
        <v>0.8161</v>
      </c>
      <c r="C18" s="17">
        <v>0.8007</v>
      </c>
      <c r="D18" s="17">
        <v>0.8088</v>
      </c>
      <c r="E18" s="17">
        <v>0.823</v>
      </c>
      <c r="F18" s="17">
        <v>0.8325</v>
      </c>
      <c r="G18" s="17">
        <v>0.8404</v>
      </c>
      <c r="H18" s="17">
        <v>0.8391</v>
      </c>
      <c r="I18" s="17">
        <v>0.9325</v>
      </c>
      <c r="J18" s="17">
        <v>0.992</v>
      </c>
      <c r="K18" s="17">
        <v>1.1712</v>
      </c>
      <c r="L18" s="17">
        <v>1.2542</v>
      </c>
      <c r="M18" s="17">
        <v>1.318</v>
      </c>
      <c r="N18" s="6">
        <f t="shared" si="0"/>
        <v>0.9523750000000001</v>
      </c>
    </row>
    <row r="19" spans="1:14" ht="15.75">
      <c r="A19" s="1">
        <v>2010</v>
      </c>
      <c r="B19" s="17">
        <v>1.2922</v>
      </c>
      <c r="C19" s="17">
        <v>1.1051</v>
      </c>
      <c r="D19" s="17">
        <v>1.0837</v>
      </c>
      <c r="E19" s="17">
        <v>1.1807</v>
      </c>
      <c r="F19" s="17">
        <v>1.2938</v>
      </c>
      <c r="G19" s="17">
        <v>1.2716</v>
      </c>
      <c r="H19" s="17">
        <v>1.2048</v>
      </c>
      <c r="I19" s="17">
        <v>1.1265</v>
      </c>
      <c r="J19" s="17">
        <v>1.1814</v>
      </c>
      <c r="K19" s="17">
        <v>1.1911</v>
      </c>
      <c r="L19" s="17">
        <v>1.199</v>
      </c>
      <c r="M19" s="17">
        <v>1.2305</v>
      </c>
      <c r="N19" s="6">
        <f t="shared" si="0"/>
        <v>1.1967</v>
      </c>
    </row>
    <row r="20" spans="1:14" ht="15.75">
      <c r="A20" s="1">
        <v>2011</v>
      </c>
      <c r="B20" s="17">
        <v>1.3176</v>
      </c>
      <c r="C20" s="17">
        <v>1.5382</v>
      </c>
      <c r="D20" s="17">
        <v>1.5735</v>
      </c>
      <c r="E20" s="17">
        <v>1.5764</v>
      </c>
      <c r="F20" s="17">
        <v>1.6056</v>
      </c>
      <c r="G20" s="17">
        <v>1.649</v>
      </c>
      <c r="H20" s="17">
        <v>1.6253</v>
      </c>
      <c r="I20" s="17">
        <v>1.5185</v>
      </c>
      <c r="J20" s="17">
        <v>1.4947</v>
      </c>
      <c r="K20" s="17">
        <v>1.4641</v>
      </c>
      <c r="L20" s="17">
        <v>1.4331</v>
      </c>
      <c r="M20" s="17">
        <v>1.4099</v>
      </c>
      <c r="N20" s="6">
        <f t="shared" si="0"/>
        <v>1.5171583333333334</v>
      </c>
    </row>
    <row r="21" spans="1:14" ht="15.75">
      <c r="A21" s="1">
        <v>2012</v>
      </c>
      <c r="B21" s="17">
        <v>1.367</v>
      </c>
      <c r="C21" s="17">
        <v>1.3376</v>
      </c>
      <c r="D21" s="17">
        <v>1.2785</v>
      </c>
      <c r="E21" s="17">
        <v>1.2186</v>
      </c>
      <c r="F21" s="17">
        <v>1.1074</v>
      </c>
      <c r="G21" s="17">
        <v>1.1733</v>
      </c>
      <c r="H21" s="17">
        <v>1.2141</v>
      </c>
      <c r="I21" s="17">
        <v>1.377</v>
      </c>
      <c r="J21" s="17">
        <v>1.5157</v>
      </c>
      <c r="K21" s="17">
        <v>1.4973</v>
      </c>
      <c r="L21" s="17">
        <v>1.5163</v>
      </c>
      <c r="M21" s="17">
        <v>1.5458</v>
      </c>
      <c r="N21" s="6">
        <f t="shared" si="0"/>
        <v>1.345716666666667</v>
      </c>
    </row>
    <row r="22" spans="1:14" ht="15.75">
      <c r="A22" s="5">
        <v>2013</v>
      </c>
      <c r="B22" s="7">
        <v>1.5513</v>
      </c>
      <c r="C22" s="7">
        <v>1.5291</v>
      </c>
      <c r="D22" s="7">
        <v>1.4995</v>
      </c>
      <c r="E22" s="7">
        <v>1.6231</v>
      </c>
      <c r="F22" s="7">
        <v>1.6769</v>
      </c>
      <c r="G22" s="7">
        <v>1.695</v>
      </c>
      <c r="H22" s="7"/>
      <c r="I22" s="7"/>
      <c r="J22" s="7"/>
      <c r="K22" s="7"/>
      <c r="L22" s="7"/>
      <c r="M22" s="7"/>
      <c r="N22" s="7">
        <f t="shared" si="0"/>
        <v>1.5958166666666667</v>
      </c>
    </row>
    <row r="23" spans="1:13" ht="15.75">
      <c r="A23" s="18" t="s">
        <v>26</v>
      </c>
      <c r="M23" s="1" t="s">
        <v>28</v>
      </c>
    </row>
    <row r="24" ht="15.75">
      <c r="A24" s="19" t="s">
        <v>27</v>
      </c>
    </row>
  </sheetData>
  <sheetProtection/>
  <mergeCells count="1">
    <mergeCell ref="A1:N1"/>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Q24"/>
  <sheetViews>
    <sheetView zoomScalePageLayoutView="0" workbookViewId="0" topLeftCell="A1">
      <selection activeCell="G24" sqref="G24"/>
    </sheetView>
  </sheetViews>
  <sheetFormatPr defaultColWidth="10.875" defaultRowHeight="15.75"/>
  <cols>
    <col min="1" max="16384" width="10.875" style="1" customWidth="1"/>
  </cols>
  <sheetData>
    <row r="1" spans="1:17" ht="23.25">
      <c r="A1" s="22" t="s">
        <v>30</v>
      </c>
      <c r="B1" s="22"/>
      <c r="C1" s="22"/>
      <c r="D1" s="22"/>
      <c r="E1" s="22"/>
      <c r="F1" s="22"/>
      <c r="G1" s="22"/>
      <c r="H1" s="22"/>
      <c r="I1" s="22"/>
      <c r="J1" s="22"/>
      <c r="K1" s="22"/>
      <c r="L1" s="22"/>
      <c r="M1" s="22"/>
      <c r="N1" s="22"/>
      <c r="P1" s="2" t="s">
        <v>1</v>
      </c>
      <c r="Q1" s="3">
        <f>'ldp_lmh_us$_libra'!Q1</f>
        <v>41484</v>
      </c>
    </row>
    <row r="2" spans="1:14" ht="15.75">
      <c r="A2" s="4" t="s">
        <v>2</v>
      </c>
      <c r="B2" s="4" t="s">
        <v>3</v>
      </c>
      <c r="C2" s="4" t="s">
        <v>4</v>
      </c>
      <c r="D2" s="4" t="s">
        <v>5</v>
      </c>
      <c r="E2" s="4" t="s">
        <v>6</v>
      </c>
      <c r="F2" s="4" t="s">
        <v>7</v>
      </c>
      <c r="G2" s="4" t="s">
        <v>8</v>
      </c>
      <c r="H2" s="4" t="s">
        <v>9</v>
      </c>
      <c r="I2" s="4" t="s">
        <v>10</v>
      </c>
      <c r="J2" s="4" t="s">
        <v>11</v>
      </c>
      <c r="K2" s="4" t="s">
        <v>12</v>
      </c>
      <c r="L2" s="4" t="s">
        <v>13</v>
      </c>
      <c r="M2" s="4" t="s">
        <v>14</v>
      </c>
      <c r="N2" s="4" t="s">
        <v>15</v>
      </c>
    </row>
    <row r="3" spans="1:14" ht="15.75">
      <c r="A3" s="1">
        <v>1994</v>
      </c>
      <c r="B3" s="17"/>
      <c r="C3" s="17"/>
      <c r="D3" s="17"/>
      <c r="E3" s="17">
        <f>('ldp_lmh_us$_libra'!E3*tc!$T$2)*1000</f>
        <v>2384.2986929999997</v>
      </c>
      <c r="F3" s="17">
        <f>('ldp_lmh_us$_libra'!F3*tc!$T$2)*1000</f>
        <v>2305.8141498</v>
      </c>
      <c r="G3" s="17">
        <f>('ldp_lmh_us$_libra'!G3*tc!$T$2)*1000</f>
        <v>2285.5316274</v>
      </c>
      <c r="H3" s="17" t="s">
        <v>29</v>
      </c>
      <c r="I3" s="17">
        <f>('ldp_lmh_us$_libra'!I3*tc!$T$2)*1000</f>
        <v>2287.7362494000004</v>
      </c>
      <c r="J3" s="17">
        <f>('ldp_lmh_us$_libra'!J3*tc!$T$2)*1000</f>
        <v>2291.9250312000004</v>
      </c>
      <c r="K3" s="17">
        <f>('ldp_lmh_us$_libra'!K3*tc!$T$2)*1000</f>
        <v>2309.7824694000005</v>
      </c>
      <c r="L3" s="17">
        <f>('ldp_lmh_us$_libra'!L3*tc!$T$2)*1000</f>
        <v>2308.4596962</v>
      </c>
      <c r="M3" s="17">
        <f>('ldp_lmh_us$_libra'!M3*tc!$T$2)*1000</f>
        <v>2300.7435192000003</v>
      </c>
      <c r="N3" s="6">
        <f>AVERAGE(B3:M3)</f>
        <v>2309.28642945</v>
      </c>
    </row>
    <row r="4" spans="1:14" ht="15.75">
      <c r="A4" s="1">
        <v>1995</v>
      </c>
      <c r="B4" s="17">
        <f>('ldp_lmh_us$_libra'!B4*tc!$T$2)*1000</f>
        <v>2290.8227202</v>
      </c>
      <c r="C4" s="17">
        <f>('ldp_lmh_us$_libra'!C4*tc!$T$2)*1000</f>
        <v>2300.5230570000003</v>
      </c>
      <c r="D4" s="17">
        <f>('ldp_lmh_us$_libra'!D4*tc!$T$2)*1000</f>
        <v>2307.7983096</v>
      </c>
      <c r="E4" s="17">
        <f>('ldp_lmh_us$_libra'!E4*tc!$T$2)*1000</f>
        <v>2309.341545</v>
      </c>
      <c r="F4" s="17">
        <f>('ldp_lmh_us$_libra'!F4*tc!$T$2)*1000</f>
        <v>2306.9164608</v>
      </c>
      <c r="G4" s="17">
        <f>('ldp_lmh_us$_libra'!G4*tc!$T$2)*1000</f>
        <v>2303.6095278</v>
      </c>
      <c r="H4" s="17">
        <f>('ldp_lmh_us$_libra'!H4*tc!$T$2)*1000</f>
        <v>2296.9956618</v>
      </c>
      <c r="I4" s="17">
        <f>('ldp_lmh_us$_libra'!I4*tc!$T$2)*1000</f>
        <v>2301.8458302</v>
      </c>
      <c r="J4" s="17">
        <f>('ldp_lmh_us$_libra'!J4*tc!$T$2)*1000</f>
        <v>2304.2709144</v>
      </c>
      <c r="K4" s="17">
        <f>('ldp_lmh_us$_libra'!K4*tc!$T$2)*1000</f>
        <v>2329.4036052</v>
      </c>
      <c r="L4" s="17">
        <f>('ldp_lmh_us$_libra'!L4*tc!$T$2)*1000</f>
        <v>2410.754157</v>
      </c>
      <c r="M4" s="17">
        <f>('ldp_lmh_us$_libra'!M4*tc!$T$2)*1000</f>
        <v>2444.2644114000004</v>
      </c>
      <c r="N4" s="6">
        <f aca="true" t="shared" si="0" ref="N4:N22">AVERAGE(B4:M4)</f>
        <v>2325.5455167</v>
      </c>
    </row>
    <row r="5" spans="1:14" ht="15.75">
      <c r="A5" s="1">
        <v>1996</v>
      </c>
      <c r="B5" s="17">
        <f>('ldp_lmh_us$_libra'!B5*tc!$T$2)*1000</f>
        <v>2437.8710075999998</v>
      </c>
      <c r="C5" s="17">
        <f>('ldp_lmh_us$_libra'!C5*tc!$T$2)*1000</f>
        <v>2376.1415916</v>
      </c>
      <c r="D5" s="17">
        <f>('ldp_lmh_us$_libra'!D5*tc!$T$2)*1000</f>
        <v>2370.6300365999996</v>
      </c>
      <c r="E5" s="17">
        <f>('ldp_lmh_us$_libra'!E5*tc!$T$2)*1000</f>
        <v>2379.6689868</v>
      </c>
      <c r="F5" s="17">
        <f>('ldp_lmh_us$_libra'!F5*tc!$T$2)*1000</f>
        <v>2504.450592</v>
      </c>
      <c r="G5" s="17">
        <f>('ldp_lmh_us$_libra'!G5*tc!$T$2)*1000</f>
        <v>2775.1781736000003</v>
      </c>
      <c r="H5" s="17">
        <f>('ldp_lmh_us$_libra'!H5*tc!$T$2)*1000</f>
        <v>2778.926031</v>
      </c>
      <c r="I5" s="17">
        <f>('ldp_lmh_us$_libra'!I5*tc!$T$2)*1000</f>
        <v>2729.5424982</v>
      </c>
      <c r="J5" s="17">
        <f>('ldp_lmh_us$_libra'!J5*tc!$T$2)*1000</f>
        <v>2772.0917028</v>
      </c>
      <c r="K5" s="17">
        <f>('ldp_lmh_us$_libra'!K5*tc!$T$2)*1000</f>
        <v>2752.6910292</v>
      </c>
      <c r="L5" s="17">
        <f>('ldp_lmh_us$_libra'!L5*tc!$T$2)*1000</f>
        <v>2602.9971954000002</v>
      </c>
      <c r="M5" s="17">
        <f>('ldp_lmh_us$_libra'!M5*tc!$T$2)*1000</f>
        <v>2494.5297929999997</v>
      </c>
      <c r="N5" s="6">
        <f t="shared" si="0"/>
        <v>2581.2265531499997</v>
      </c>
    </row>
    <row r="6" spans="1:14" ht="15.75">
      <c r="A6" s="1">
        <v>1997</v>
      </c>
      <c r="B6" s="17">
        <f>('ldp_lmh_us$_libra'!B6*tc!$T$2)*1000</f>
        <v>2440.7370161999997</v>
      </c>
      <c r="C6" s="17">
        <f>('ldp_lmh_us$_libra'!C6*tc!$T$2)*1000</f>
        <v>2463.665085</v>
      </c>
      <c r="D6" s="17">
        <f>('ldp_lmh_us$_libra'!D6*tc!$T$2)*1000</f>
        <v>2480.19975</v>
      </c>
      <c r="E6" s="17">
        <f>('ldp_lmh_us$_libra'!E6*tc!$T$2)*1000</f>
        <v>2439.1937808000002</v>
      </c>
      <c r="F6" s="17">
        <f>('ldp_lmh_us$_libra'!F6*tc!$T$2)*1000</f>
        <v>2340.6471774</v>
      </c>
      <c r="G6" s="17">
        <f>('ldp_lmh_us$_libra'!G6*tc!$T$2)*1000</f>
        <v>2319.9237306000005</v>
      </c>
      <c r="H6" s="17">
        <f>('ldp_lmh_us$_libra'!H6*tc!$T$2)*1000</f>
        <v>2319.262344</v>
      </c>
      <c r="I6" s="17">
        <f>('ldp_lmh_us$_libra'!I6*tc!$T$2)*1000</f>
        <v>2313.3098646</v>
      </c>
      <c r="J6" s="17">
        <f>('ldp_lmh_us$_libra'!J6*tc!$T$2)*1000</f>
        <v>2309.341545</v>
      </c>
      <c r="K6" s="17">
        <f>('ldp_lmh_us$_libra'!K6*tc!$T$2)*1000</f>
        <v>2309.341545</v>
      </c>
      <c r="L6" s="17">
        <f>('ldp_lmh_us$_libra'!L6*tc!$T$2)*1000</f>
        <v>2309.341545</v>
      </c>
      <c r="M6" s="17">
        <f>('ldp_lmh_us$_libra'!M6*tc!$T$2)*1000</f>
        <v>2300.7435192000003</v>
      </c>
      <c r="N6" s="6">
        <f t="shared" si="0"/>
        <v>2362.1422418999996</v>
      </c>
    </row>
    <row r="7" spans="1:14" ht="15.75">
      <c r="A7" s="1">
        <v>1998</v>
      </c>
      <c r="B7" s="17">
        <f>('ldp_lmh_us$_libra'!B7*tc!$T$2)*1000</f>
        <v>2290.602258</v>
      </c>
      <c r="C7" s="17">
        <f>('ldp_lmh_us$_libra'!C7*tc!$T$2)*1000</f>
        <v>2285.7520896</v>
      </c>
      <c r="D7" s="17">
        <f>('ldp_lmh_us$_libra'!D7*tc!$T$2)*1000</f>
        <v>2272.7448197999997</v>
      </c>
      <c r="E7" s="17">
        <f>('ldp_lmh_us$_libra'!E7*tc!$T$2)*1000</f>
        <v>2261.0603232000003</v>
      </c>
      <c r="F7" s="17">
        <f>('ldp_lmh_us$_libra'!F7*tc!$T$2)*1000</f>
        <v>2253.7850706000004</v>
      </c>
      <c r="G7" s="17">
        <f>('ldp_lmh_us$_libra'!G7*tc!$T$2)*1000</f>
        <v>2248.71444</v>
      </c>
      <c r="H7" s="17">
        <f>('ldp_lmh_us$_libra'!H7*tc!$T$2)*1000</f>
        <v>2257.0920036</v>
      </c>
      <c r="I7" s="17">
        <f>('ldp_lmh_us$_libra'!I7*tc!$T$2)*1000</f>
        <v>2298.318435</v>
      </c>
      <c r="J7" s="17">
        <f>('ldp_lmh_us$_libra'!J7*tc!$T$2)*1000</f>
        <v>2412.7383168</v>
      </c>
      <c r="K7" s="17">
        <f>('ldp_lmh_us$_libra'!K7*tc!$T$2)*1000</f>
        <v>2453.9647482</v>
      </c>
      <c r="L7" s="17">
        <f>('ldp_lmh_us$_libra'!L7*tc!$T$2)*1000</f>
        <v>2447.13042</v>
      </c>
      <c r="M7" s="17">
        <f>('ldp_lmh_us$_libra'!M7*tc!$T$2)*1000</f>
        <v>2427.0683598</v>
      </c>
      <c r="N7" s="6">
        <f t="shared" si="0"/>
        <v>2325.74760705</v>
      </c>
    </row>
    <row r="8" spans="1:14" ht="15.75">
      <c r="A8" s="1">
        <v>1999</v>
      </c>
      <c r="B8" s="17">
        <f>('ldp_lmh_us$_libra'!B8*tc!$T$2)*1000</f>
        <v>2321.0260416</v>
      </c>
      <c r="C8" s="17">
        <f>('ldp_lmh_us$_libra'!C8*tc!$T$2)*1000</f>
        <v>2261.2807854000002</v>
      </c>
      <c r="D8" s="17">
        <f>('ldp_lmh_us$_libra'!D8*tc!$T$2)*1000</f>
        <v>2226.66822</v>
      </c>
      <c r="E8" s="17">
        <f>('ldp_lmh_us$_libra'!E8*tc!$T$2)*1000</f>
        <v>2206.6061597999997</v>
      </c>
      <c r="F8" s="17">
        <f>('ldp_lmh_us$_libra'!F8*tc!$T$2)*1000</f>
        <v>2204.6220000000003</v>
      </c>
      <c r="G8" s="17">
        <f>('ldp_lmh_us$_libra'!G8*tc!$T$2)*1000</f>
        <v>2204.1810756</v>
      </c>
      <c r="H8" s="17">
        <f>('ldp_lmh_us$_libra'!H8*tc!$T$2)*1000</f>
        <v>2207.2675464000004</v>
      </c>
      <c r="I8" s="17">
        <f>('ldp_lmh_us$_libra'!I8*tc!$T$2)*1000</f>
        <v>2231.9593128</v>
      </c>
      <c r="J8" s="17">
        <f>('ldp_lmh_us$_libra'!J8*tc!$T$2)*1000</f>
        <v>2244.9665826</v>
      </c>
      <c r="K8" s="17">
        <f>('ldp_lmh_us$_libra'!K8*tc!$T$2)*1000</f>
        <v>2243.202885</v>
      </c>
      <c r="L8" s="17">
        <f>('ldp_lmh_us$_libra'!L8*tc!$T$2)*1000</f>
        <v>2228.6523798</v>
      </c>
      <c r="M8" s="17">
        <f>('ldp_lmh_us$_libra'!M8*tc!$T$2)*1000</f>
        <v>2213.2200258000003</v>
      </c>
      <c r="N8" s="6">
        <f t="shared" si="0"/>
        <v>2232.8044179000003</v>
      </c>
    </row>
    <row r="9" spans="1:14" ht="15.75">
      <c r="A9" s="1">
        <v>2000</v>
      </c>
      <c r="B9" s="17">
        <f>('ldp_lmh_us$_libra'!B9*tc!$T$2)*1000</f>
        <v>2212.9995636</v>
      </c>
      <c r="C9" s="17">
        <f>('ldp_lmh_us$_libra'!C9*tc!$T$2)*1000</f>
        <v>2209.9130928</v>
      </c>
      <c r="D9" s="17">
        <f>('ldp_lmh_us$_libra'!D9*tc!$T$2)*1000</f>
        <v>2204.6220000000003</v>
      </c>
      <c r="E9" s="17">
        <f>('ldp_lmh_us$_libra'!E9*tc!$T$2)*1000</f>
        <v>2205.9447732000003</v>
      </c>
      <c r="F9" s="17">
        <f>('ldp_lmh_us$_libra'!F9*tc!$T$2)*1000</f>
        <v>2209.4721684</v>
      </c>
      <c r="G9" s="17">
        <f>('ldp_lmh_us$_libra'!G9*tc!$T$2)*1000</f>
        <v>2215.2041855999996</v>
      </c>
      <c r="H9" s="17">
        <f>('ldp_lmh_us$_libra'!H9*tc!$T$2)*1000</f>
        <v>2217.849732</v>
      </c>
      <c r="I9" s="17">
        <f>('ldp_lmh_us$_libra'!I9*tc!$T$2)*1000</f>
        <v>2227.5500687999997</v>
      </c>
      <c r="J9" s="17">
        <f>('ldp_lmh_us$_libra'!J9*tc!$T$2)*1000</f>
        <v>2226.66822</v>
      </c>
      <c r="K9" s="17">
        <f>('ldp_lmh_us$_libra'!K9*tc!$T$2)*1000</f>
        <v>2218.5111186</v>
      </c>
      <c r="L9" s="17">
        <f>('ldp_lmh_us$_libra'!L9*tc!$T$2)*1000</f>
        <v>2225.3454468000004</v>
      </c>
      <c r="M9" s="17">
        <f>('ldp_lmh_us$_libra'!M9*tc!$T$2)*1000</f>
        <v>2229.0933042000006</v>
      </c>
      <c r="N9" s="6">
        <f t="shared" si="0"/>
        <v>2216.9311395</v>
      </c>
    </row>
    <row r="10" spans="1:14" ht="15.75">
      <c r="A10" s="1">
        <v>2001</v>
      </c>
      <c r="B10" s="17">
        <f>('ldp_lmh_us$_libra'!B10*tc!$T$2)*1000</f>
        <v>2232.6206994</v>
      </c>
      <c r="C10" s="17">
        <f>('ldp_lmh_us$_libra'!C10*tc!$T$2)*1000</f>
        <v>2227.3296066000003</v>
      </c>
      <c r="D10" s="17">
        <f>('ldp_lmh_us$_libra'!D10*tc!$T$2)*1000</f>
        <v>2230.4160774</v>
      </c>
      <c r="E10" s="17">
        <f>('ldp_lmh_us$_libra'!E10*tc!$T$2)*1000</f>
        <v>2232.179775</v>
      </c>
      <c r="F10" s="17">
        <f>('ldp_lmh_us$_libra'!F10*tc!$T$2)*1000</f>
        <v>2234.1639348000003</v>
      </c>
      <c r="G10" s="17">
        <f>('ldp_lmh_us$_libra'!G10*tc!$T$2)*1000</f>
        <v>2195.803512</v>
      </c>
      <c r="H10" s="17">
        <f>('ldp_lmh_us$_libra'!H10*tc!$T$2)*1000</f>
        <v>2115.9961956</v>
      </c>
      <c r="I10" s="17">
        <f>('ldp_lmh_us$_libra'!I10*tc!$T$2)*1000</f>
        <v>2119.9645152</v>
      </c>
      <c r="J10" s="17">
        <f>('ldp_lmh_us$_libra'!J10*tc!$T$2)*1000</f>
        <v>2139.585651</v>
      </c>
      <c r="K10" s="17">
        <f>('ldp_lmh_us$_libra'!K10*tc!$T$2)*1000</f>
        <v>2124.8146836</v>
      </c>
      <c r="L10" s="17">
        <f>('ldp_lmh_us$_libra'!L10*tc!$T$2)*1000</f>
        <v>2116.8780444000004</v>
      </c>
      <c r="M10" s="17">
        <f>('ldp_lmh_us$_libra'!M10*tc!$T$2)*1000</f>
        <v>2114.4529602</v>
      </c>
      <c r="N10" s="6">
        <f t="shared" si="0"/>
        <v>2173.6838046000007</v>
      </c>
    </row>
    <row r="11" spans="1:14" ht="15.75">
      <c r="A11" s="1">
        <v>2002</v>
      </c>
      <c r="B11" s="17">
        <f>('ldp_lmh_us$_libra'!B11*tc!$T$2)*1000</f>
        <v>2096.8159842</v>
      </c>
      <c r="C11" s="17">
        <f>('ldp_lmh_us$_libra'!C11*tc!$T$2)*1000</f>
        <v>2079.8403948</v>
      </c>
      <c r="D11" s="17">
        <f>('ldp_lmh_us$_libra'!D11*tc!$T$2)*1000</f>
        <v>2045.6687537999999</v>
      </c>
      <c r="E11" s="17">
        <f>('ldp_lmh_us$_libra'!E11*tc!$T$2)*1000</f>
        <v>2013.7017348000002</v>
      </c>
      <c r="F11" s="17">
        <f>('ldp_lmh_us$_libra'!F11*tc!$T$2)*1000</f>
        <v>2017.0086678000002</v>
      </c>
      <c r="G11" s="17">
        <f>('ldp_lmh_us$_libra'!G11*tc!$T$2)*1000</f>
        <v>2014.5835835999999</v>
      </c>
      <c r="H11" s="17">
        <f>('ldp_lmh_us$_libra'!H11*tc!$T$2)*1000</f>
        <v>2015.9063568</v>
      </c>
      <c r="I11" s="17">
        <f>('ldp_lmh_us$_libra'!I11*tc!$T$2)*1000</f>
        <v>2030.4568620000002</v>
      </c>
      <c r="J11" s="17">
        <f>('ldp_lmh_us$_libra'!J11*tc!$T$2)*1000</f>
        <v>2036.8502658</v>
      </c>
      <c r="K11" s="17">
        <f>('ldp_lmh_us$_libra'!K11*tc!$T$2)*1000</f>
        <v>2042.1413585999999</v>
      </c>
      <c r="L11" s="17">
        <f>('ldp_lmh_us$_libra'!L11*tc!$T$2)*1000</f>
        <v>2017.0086678000002</v>
      </c>
      <c r="M11" s="17">
        <f>('ldp_lmh_us$_libra'!M11*tc!$T$2)*1000</f>
        <v>1921.3280730000001</v>
      </c>
      <c r="N11" s="6">
        <f t="shared" si="0"/>
        <v>2027.6092252500005</v>
      </c>
    </row>
    <row r="12" spans="1:14" ht="15.75">
      <c r="A12" s="1">
        <v>2003</v>
      </c>
      <c r="B12" s="17">
        <f>('ldp_lmh_us$_libra'!B12*tc!$T$2)*1000</f>
        <v>1880.9834904</v>
      </c>
      <c r="C12" s="17">
        <f>('ldp_lmh_us$_libra'!C12*tc!$T$2)*1000</f>
        <v>1861.5828168</v>
      </c>
      <c r="D12" s="17">
        <f>('ldp_lmh_us$_libra'!D12*tc!$T$2)*1000</f>
        <v>1847.4732359999998</v>
      </c>
      <c r="E12" s="17">
        <f>('ldp_lmh_us$_libra'!E12*tc!$T$2)*1000</f>
        <v>1846.8118494</v>
      </c>
      <c r="F12" s="17">
        <f>('ldp_lmh_us$_libra'!F12*tc!$T$2)*1000</f>
        <v>1849.2369336000002</v>
      </c>
      <c r="G12" s="17">
        <f>('ldp_lmh_us$_libra'!G12*tc!$T$2)*1000</f>
        <v>1850.7801690000001</v>
      </c>
      <c r="H12" s="17">
        <f>('ldp_lmh_us$_libra'!H12*tc!$T$2)*1000</f>
        <v>1849.8983202</v>
      </c>
      <c r="I12" s="17">
        <f>('ldp_lmh_us$_libra'!I12*tc!$T$2)*1000</f>
        <v>1854.9689508000001</v>
      </c>
      <c r="J12" s="17">
        <f>('ldp_lmh_us$_libra'!J12*tc!$T$2)*1000</f>
        <v>1856.9531106000002</v>
      </c>
      <c r="K12" s="17">
        <f>('ldp_lmh_us$_libra'!K12*tc!$T$2)*1000</f>
        <v>1854.7484886</v>
      </c>
      <c r="L12" s="17">
        <f>('ldp_lmh_us$_libra'!L12*tc!$T$2)*1000</f>
        <v>1851.88248</v>
      </c>
      <c r="M12" s="17">
        <f>('ldp_lmh_us$_libra'!M12*tc!$T$2)*1000</f>
        <v>1849.2369336000002</v>
      </c>
      <c r="N12" s="6">
        <f t="shared" si="0"/>
        <v>1854.5463982499998</v>
      </c>
    </row>
    <row r="13" spans="1:14" ht="15.75">
      <c r="A13" s="1">
        <v>2004</v>
      </c>
      <c r="B13" s="17">
        <f>('ldp_lmh_us$_libra'!B13*tc!$T$2)*1000</f>
        <v>1849.2369336000002</v>
      </c>
      <c r="C13" s="17">
        <f>('ldp_lmh_us$_libra'!C13*tc!$T$2)*1000</f>
        <v>1849.2369336000002</v>
      </c>
      <c r="D13" s="17">
        <f>('ldp_lmh_us$_libra'!D13*tc!$T$2)*1000</f>
        <v>1851.2210934</v>
      </c>
      <c r="E13" s="17">
        <f>('ldp_lmh_us$_libra'!E13*tc!$T$2)*1000</f>
        <v>1890.0224406</v>
      </c>
      <c r="F13" s="17">
        <f>('ldp_lmh_us$_libra'!F13*tc!$T$2)*1000</f>
        <v>1913.8323582</v>
      </c>
      <c r="G13" s="17">
        <f>('ldp_lmh_us$_libra'!G13*tc!$T$2)*1000</f>
        <v>1894.872609</v>
      </c>
      <c r="H13" s="17">
        <f>('ldp_lmh_us$_libra'!H13*tc!$T$2)*1000</f>
        <v>1859.598657</v>
      </c>
      <c r="I13" s="17">
        <f>('ldp_lmh_us$_libra'!I13*tc!$T$2)*1000</f>
        <v>1849.4573958</v>
      </c>
      <c r="J13" s="17">
        <f>('ldp_lmh_us$_libra'!J13*tc!$T$2)*1000</f>
        <v>1858.2758838</v>
      </c>
      <c r="K13" s="17">
        <f>('ldp_lmh_us$_libra'!K13*tc!$T$2)*1000</f>
        <v>1871.2831536</v>
      </c>
      <c r="L13" s="17">
        <f>('ldp_lmh_us$_libra'!L13*tc!$T$2)*1000</f>
        <v>1894.4316846</v>
      </c>
      <c r="M13" s="17">
        <f>('ldp_lmh_us$_libra'!M13*tc!$T$2)*1000</f>
        <v>1952.6337054000003</v>
      </c>
      <c r="N13" s="6">
        <f t="shared" si="0"/>
        <v>1877.84190405</v>
      </c>
    </row>
    <row r="14" spans="1:14" ht="15.75">
      <c r="A14" s="1">
        <v>2005</v>
      </c>
      <c r="B14" s="17">
        <f>('ldp_lmh_us$_libra'!B14*tc!$T$2)*1000</f>
        <v>1993.6396746</v>
      </c>
      <c r="C14" s="17">
        <f>('ldp_lmh_us$_libra'!C14*tc!$T$2)*1000</f>
        <v>2059.7783346</v>
      </c>
      <c r="D14" s="17">
        <f>('ldp_lmh_us$_libra'!D14*tc!$T$2)*1000</f>
        <v>2065.2898895999997</v>
      </c>
      <c r="E14" s="17">
        <f>('ldp_lmh_us$_libra'!E14*tc!$T$2)*1000</f>
        <v>2067.2740494</v>
      </c>
      <c r="F14" s="17">
        <f>('ldp_lmh_us$_libra'!F14*tc!$T$2)*1000</f>
        <v>2080.7222435999997</v>
      </c>
      <c r="G14" s="17">
        <f>('ldp_lmh_us$_libra'!G14*tc!$T$2)*1000</f>
        <v>2074.549302</v>
      </c>
      <c r="H14" s="17">
        <f>('ldp_lmh_us$_libra'!H14*tc!$T$2)*1000</f>
        <v>2085.1314876</v>
      </c>
      <c r="I14" s="17">
        <f>('ldp_lmh_us$_libra'!I14*tc!$T$2)*1000</f>
        <v>2111.8074137999997</v>
      </c>
      <c r="J14" s="17">
        <f>('ldp_lmh_us$_libra'!J14*tc!$T$2)*1000</f>
        <v>2132.971785</v>
      </c>
      <c r="K14" s="17">
        <f>('ldp_lmh_us$_libra'!K14*tc!$T$2)*1000</f>
        <v>2161.1909466</v>
      </c>
      <c r="L14" s="17">
        <f>('ldp_lmh_us$_libra'!L14*tc!$T$2)*1000</f>
        <v>2193.8193522</v>
      </c>
      <c r="M14" s="17">
        <f>('ldp_lmh_us$_libra'!M14*tc!$T$2)*1000</f>
        <v>2142.2311974</v>
      </c>
      <c r="N14" s="6">
        <f t="shared" si="0"/>
        <v>2097.3671397000003</v>
      </c>
    </row>
    <row r="15" spans="1:14" ht="15.75">
      <c r="A15" s="1">
        <v>2006</v>
      </c>
      <c r="B15" s="17">
        <f>('ldp_lmh_us$_libra'!B15*tc!$T$2)*1000</f>
        <v>2085.3519498</v>
      </c>
      <c r="C15" s="17">
        <f>('ldp_lmh_us$_libra'!C15*tc!$T$2)*1000</f>
        <v>1942.0515198</v>
      </c>
      <c r="D15" s="17">
        <f>('ldp_lmh_us$_libra'!D15*tc!$T$2)*1000</f>
        <v>1852.5438666000002</v>
      </c>
      <c r="E15" s="17">
        <f>('ldp_lmh_us$_libra'!E15*tc!$T$2)*1000</f>
        <v>1811.9788217999999</v>
      </c>
      <c r="F15" s="17">
        <f>('ldp_lmh_us$_libra'!F15*tc!$T$2)*1000</f>
        <v>1803.6012582000003</v>
      </c>
      <c r="G15" s="17">
        <f>('ldp_lmh_us$_libra'!G15*tc!$T$2)*1000</f>
        <v>1795.4441568000002</v>
      </c>
      <c r="H15" s="17">
        <f>('ldp_lmh_us$_libra'!H15*tc!$T$2)*1000</f>
        <v>1810.8765108</v>
      </c>
      <c r="I15" s="17">
        <f>('ldp_lmh_us$_libra'!I15*tc!$T$2)*1000</f>
        <v>1970.7116058000001</v>
      </c>
      <c r="J15" s="17">
        <f>('ldp_lmh_us$_libra'!J15*tc!$T$2)*1000</f>
        <v>2015.6858946000002</v>
      </c>
      <c r="K15" s="17">
        <f>('ldp_lmh_us$_libra'!K15*tc!$T$2)*1000</f>
        <v>2205.9447732000003</v>
      </c>
      <c r="L15" s="17">
        <f>('ldp_lmh_us$_libra'!L15*tc!$T$2)*1000</f>
        <v>2249.1553644</v>
      </c>
      <c r="M15" s="17">
        <f>('ldp_lmh_us$_libra'!M15*tc!$T$2)*1000</f>
        <v>2368.4254146000003</v>
      </c>
      <c r="N15" s="6">
        <f t="shared" si="0"/>
        <v>1992.6475947000006</v>
      </c>
    </row>
    <row r="16" spans="1:14" ht="15.75">
      <c r="A16" s="1">
        <v>2007</v>
      </c>
      <c r="B16" s="17">
        <f>('ldp_lmh_us$_libra'!B16*tc!$T$2)*1000</f>
        <v>2514.1509288</v>
      </c>
      <c r="C16" s="17">
        <f>('ldp_lmh_us$_libra'!C16*tc!$T$2)*1000</f>
        <v>2803.6177974</v>
      </c>
      <c r="D16" s="17">
        <f>('ldp_lmh_us$_libra'!D16*tc!$T$2)*1000</f>
        <v>3072.140757</v>
      </c>
      <c r="E16" s="17">
        <f>('ldp_lmh_us$_libra'!E16*tc!$T$2)*1000</f>
        <v>3454.642674</v>
      </c>
      <c r="F16" s="17">
        <f>('ldp_lmh_us$_libra'!F16*tc!$T$2)*1000</f>
        <v>4179.0814632</v>
      </c>
      <c r="G16" s="17">
        <f>('ldp_lmh_us$_libra'!G16*tc!$T$2)*1000</f>
        <v>4732.882509599999</v>
      </c>
      <c r="H16" s="17">
        <f>('ldp_lmh_us$_libra'!H16*tc!$T$2)*1000</f>
        <v>4902.1974792</v>
      </c>
      <c r="I16" s="17">
        <f>('ldp_lmh_us$_libra'!I16*tc!$T$2)*1000</f>
        <v>4589.361617400001</v>
      </c>
      <c r="J16" s="17">
        <f>('ldp_lmh_us$_libra'!J16*tc!$T$2)*1000</f>
        <v>4431.290219999999</v>
      </c>
      <c r="K16" s="17">
        <f>('ldp_lmh_us$_libra'!K16*tc!$T$2)*1000</f>
        <v>4420.26711</v>
      </c>
      <c r="L16" s="17">
        <f>('ldp_lmh_us$_libra'!L16*tc!$T$2)*1000</f>
        <v>4153.507848</v>
      </c>
      <c r="M16" s="17">
        <f>('ldp_lmh_us$_libra'!M16*tc!$T$2)*1000</f>
        <v>3734.1887435999997</v>
      </c>
      <c r="N16" s="6">
        <f t="shared" si="0"/>
        <v>3915.6107623500006</v>
      </c>
    </row>
    <row r="17" spans="1:14" ht="15.75">
      <c r="A17" s="1">
        <v>2008</v>
      </c>
      <c r="B17" s="17">
        <f>('ldp_lmh_us$_libra'!B17*tc!$T$2)*1000</f>
        <v>3302.3032938</v>
      </c>
      <c r="C17" s="17">
        <f>('ldp_lmh_us$_libra'!C17*tc!$T$2)*1000</f>
        <v>2860.497045</v>
      </c>
      <c r="D17" s="17">
        <f>('ldp_lmh_us$_libra'!D17*tc!$T$2)*1000</f>
        <v>2847.7102374</v>
      </c>
      <c r="E17" s="17">
        <f>('ldp_lmh_us$_libra'!E17*tc!$T$2)*1000</f>
        <v>2928.840327</v>
      </c>
      <c r="F17" s="17">
        <f>('ldp_lmh_us$_libra'!F17*tc!$T$2)*1000</f>
        <v>3011.7341142000005</v>
      </c>
      <c r="G17" s="17">
        <f>('ldp_lmh_us$_libra'!G17*tc!$T$2)*1000</f>
        <v>3133.8701730000002</v>
      </c>
      <c r="H17" s="17">
        <f>('ldp_lmh_us$_libra'!H17*tc!$T$2)*1000</f>
        <v>3180.8286216</v>
      </c>
      <c r="I17" s="17">
        <f>('ldp_lmh_us$_libra'!I17*tc!$T$2)*1000</f>
        <v>3080.2978584</v>
      </c>
      <c r="J17" s="17">
        <f>('ldp_lmh_us$_libra'!J17*tc!$T$2)*1000</f>
        <v>2729.1015738</v>
      </c>
      <c r="K17" s="17">
        <f>('ldp_lmh_us$_libra'!K17*tc!$T$2)*1000</f>
        <v>2134.074096</v>
      </c>
      <c r="L17" s="17">
        <f>('ldp_lmh_us$_libra'!L17*tc!$T$2)*1000</f>
        <v>1906.3366434000002</v>
      </c>
      <c r="M17" s="17">
        <f>('ldp_lmh_us$_libra'!M17*tc!$T$2)*1000</f>
        <v>1857.1735728</v>
      </c>
      <c r="N17" s="6">
        <f t="shared" si="0"/>
        <v>2747.7306297</v>
      </c>
    </row>
    <row r="18" spans="1:14" ht="15.75">
      <c r="A18" s="1">
        <v>2009</v>
      </c>
      <c r="B18" s="17">
        <f>('ldp_lmh_us$_libra'!B18*tc!$T$2)*1000</f>
        <v>1799.1920142000001</v>
      </c>
      <c r="C18" s="17">
        <f>('ldp_lmh_us$_libra'!C18*tc!$T$2)*1000</f>
        <v>1765.2408354</v>
      </c>
      <c r="D18" s="17">
        <f>('ldp_lmh_us$_libra'!D18*tc!$T$2)*1000</f>
        <v>1783.0982736</v>
      </c>
      <c r="E18" s="17">
        <f>('ldp_lmh_us$_libra'!E18*tc!$T$2)*1000</f>
        <v>1814.403906</v>
      </c>
      <c r="F18" s="17">
        <f>('ldp_lmh_us$_libra'!F18*tc!$T$2)*1000</f>
        <v>1835.3478150000003</v>
      </c>
      <c r="G18" s="17">
        <f>('ldp_lmh_us$_libra'!G18*tc!$T$2)*1000</f>
        <v>1852.7643288000002</v>
      </c>
      <c r="H18" s="17">
        <f>('ldp_lmh_us$_libra'!H18*tc!$T$2)*1000</f>
        <v>1849.8983202</v>
      </c>
      <c r="I18" s="17">
        <f>('ldp_lmh_us$_libra'!I18*tc!$T$2)*1000</f>
        <v>2055.810015</v>
      </c>
      <c r="J18" s="17">
        <f>('ldp_lmh_us$_libra'!J18*tc!$T$2)*1000</f>
        <v>2186.985024</v>
      </c>
      <c r="K18" s="17">
        <f>('ldp_lmh_us$_libra'!K18*tc!$T$2)*1000</f>
        <v>2582.0532864</v>
      </c>
      <c r="L18" s="17">
        <f>('ldp_lmh_us$_libra'!L18*tc!$T$2)*1000</f>
        <v>2765.0369124000003</v>
      </c>
      <c r="M18" s="17">
        <f>('ldp_lmh_us$_libra'!M18*tc!$T$2)*1000</f>
        <v>2905.691796</v>
      </c>
      <c r="N18" s="6">
        <f t="shared" si="0"/>
        <v>2099.6268772500002</v>
      </c>
    </row>
    <row r="19" spans="1:14" ht="15.75">
      <c r="A19" s="1">
        <v>2010</v>
      </c>
      <c r="B19" s="17">
        <f>('ldp_lmh_us$_libra'!B19*tc!$T$2)*1000</f>
        <v>2848.8125484</v>
      </c>
      <c r="C19" s="17">
        <f>('ldp_lmh_us$_libra'!C19*tc!$T$2)*1000</f>
        <v>2436.3277722</v>
      </c>
      <c r="D19" s="17">
        <f>('ldp_lmh_us$_libra'!D19*tc!$T$2)*1000</f>
        <v>2389.1488614000004</v>
      </c>
      <c r="E19" s="17">
        <f>('ldp_lmh_us$_libra'!E19*tc!$T$2)*1000</f>
        <v>2602.9971954000002</v>
      </c>
      <c r="F19" s="17">
        <f>('ldp_lmh_us$_libra'!F19*tc!$T$2)*1000</f>
        <v>2852.3399436</v>
      </c>
      <c r="G19" s="17">
        <f>('ldp_lmh_us$_libra'!G19*tc!$T$2)*1000</f>
        <v>2803.3973352000003</v>
      </c>
      <c r="H19" s="17">
        <f>('ldp_lmh_us$_libra'!H19*tc!$T$2)*1000</f>
        <v>2656.1285856000004</v>
      </c>
      <c r="I19" s="17">
        <f>('ldp_lmh_us$_libra'!I19*tc!$T$2)*1000</f>
        <v>2483.5066830000005</v>
      </c>
      <c r="J19" s="17">
        <f>('ldp_lmh_us$_libra'!J19*tc!$T$2)*1000</f>
        <v>2604.5404308</v>
      </c>
      <c r="K19" s="17">
        <f>('ldp_lmh_us$_libra'!K19*tc!$T$2)*1000</f>
        <v>2625.9252642</v>
      </c>
      <c r="L19" s="17">
        <f>('ldp_lmh_us$_libra'!L19*tc!$T$2)*1000</f>
        <v>2643.3417780000004</v>
      </c>
      <c r="M19" s="17">
        <f>('ldp_lmh_us$_libra'!M19*tc!$T$2)*1000</f>
        <v>2712.787371</v>
      </c>
      <c r="N19" s="6">
        <f t="shared" si="0"/>
        <v>2638.2711474</v>
      </c>
    </row>
    <row r="20" spans="1:14" ht="15.75">
      <c r="A20" s="1">
        <v>2011</v>
      </c>
      <c r="B20" s="17">
        <f>('ldp_lmh_us$_libra'!B20*tc!$T$2)*1000</f>
        <v>2904.8099472000004</v>
      </c>
      <c r="C20" s="17">
        <f>('ldp_lmh_us$_libra'!C20*tc!$T$2)*1000</f>
        <v>3391.1495604</v>
      </c>
      <c r="D20" s="17">
        <f>('ldp_lmh_us$_libra'!D20*tc!$T$2)*1000</f>
        <v>3468.9727169999996</v>
      </c>
      <c r="E20" s="17">
        <f>('ldp_lmh_us$_libra'!E20*tc!$T$2)*1000</f>
        <v>3475.3661208000003</v>
      </c>
      <c r="F20" s="17">
        <f>('ldp_lmh_us$_libra'!F20*tc!$T$2)*1000</f>
        <v>3539.7410832</v>
      </c>
      <c r="G20" s="17">
        <f>('ldp_lmh_us$_libra'!G20*tc!$T$2)*1000</f>
        <v>3635.421678</v>
      </c>
      <c r="H20" s="17">
        <f>('ldp_lmh_us$_libra'!H20*tc!$T$2)*1000</f>
        <v>3583.1721366</v>
      </c>
      <c r="I20" s="17">
        <f>('ldp_lmh_us$_libra'!I20*tc!$T$2)*1000</f>
        <v>3347.718507</v>
      </c>
      <c r="J20" s="17">
        <f>('ldp_lmh_us$_libra'!J20*tc!$T$2)*1000</f>
        <v>3295.2485033999997</v>
      </c>
      <c r="K20" s="17">
        <f>('ldp_lmh_us$_libra'!K20*tc!$T$2)*1000</f>
        <v>3227.7870702</v>
      </c>
      <c r="L20" s="17">
        <f>('ldp_lmh_us$_libra'!L20*tc!$T$2)*1000</f>
        <v>3159.4437882</v>
      </c>
      <c r="M20" s="17">
        <f>('ldp_lmh_us$_libra'!M20*tc!$T$2)*1000</f>
        <v>3108.2965578000003</v>
      </c>
      <c r="N20" s="6">
        <f t="shared" si="0"/>
        <v>3344.7606391499994</v>
      </c>
    </row>
    <row r="21" spans="1:14" ht="15.75">
      <c r="A21" s="1">
        <v>2012</v>
      </c>
      <c r="B21" s="17">
        <f>('ldp_lmh_us$_libra'!B21*tc!$T$2)*1000</f>
        <v>3013.718274</v>
      </c>
      <c r="C21" s="17">
        <f>('ldp_lmh_us$_libra'!C21*tc!$T$2)*1000</f>
        <v>2948.9023872</v>
      </c>
      <c r="D21" s="17">
        <f>('ldp_lmh_us$_libra'!D21*tc!$T$2)*1000</f>
        <v>2818.609227</v>
      </c>
      <c r="E21" s="17">
        <f>('ldp_lmh_us$_libra'!E21*tc!$T$2)*1000</f>
        <v>2686.5523691999997</v>
      </c>
      <c r="F21" s="17">
        <f>('ldp_lmh_us$_libra'!F21*tc!$T$2)*1000</f>
        <v>2441.3984028</v>
      </c>
      <c r="G21" s="17">
        <f>('ldp_lmh_us$_libra'!G21*tc!$T$2)*1000</f>
        <v>2586.6829926</v>
      </c>
      <c r="H21" s="17">
        <f>('ldp_lmh_us$_libra'!H21*tc!$T$2)*1000</f>
        <v>2676.6315702</v>
      </c>
      <c r="I21" s="17">
        <f>('ldp_lmh_us$_libra'!I21*tc!$T$2)*1000</f>
        <v>3035.764494</v>
      </c>
      <c r="J21" s="17">
        <f>('ldp_lmh_us$_libra'!J21*tc!$T$2)*1000</f>
        <v>3341.5455654</v>
      </c>
      <c r="K21" s="17">
        <f>('ldp_lmh_us$_libra'!K21*tc!$T$2)*1000</f>
        <v>3300.9805206000005</v>
      </c>
      <c r="L21" s="17">
        <f>('ldp_lmh_us$_libra'!L21*tc!$T$2)*1000</f>
        <v>3342.8683386000002</v>
      </c>
      <c r="M21" s="17">
        <f>('ldp_lmh_us$_libra'!M21*tc!$T$2)*1000</f>
        <v>3407.9046876</v>
      </c>
      <c r="N21" s="6">
        <f t="shared" si="0"/>
        <v>2966.7965691000004</v>
      </c>
    </row>
    <row r="22" spans="1:14" ht="15.75">
      <c r="A22" s="5">
        <v>2013</v>
      </c>
      <c r="B22" s="7">
        <f>('ldp_lmh_us$_libra'!B22*tc!$T$2)*1000</f>
        <v>3420.0301086</v>
      </c>
      <c r="C22" s="7">
        <f>('ldp_lmh_us$_libra'!C22*tc!$T$2)*1000</f>
        <v>3371.0875002</v>
      </c>
      <c r="D22" s="7">
        <f>('ldp_lmh_us$_libra'!D22*tc!$T$2)*1000</f>
        <v>3305.8306890000003</v>
      </c>
      <c r="E22" s="7">
        <f>('ldp_lmh_us$_libra'!E22*tc!$T$2)*1000</f>
        <v>3578.3219682</v>
      </c>
      <c r="F22" s="7">
        <f>('ldp_lmh_us$_libra'!F22*tc!$T$2)*1000</f>
        <v>3696.9306318000004</v>
      </c>
      <c r="G22" s="7">
        <f>('ldp_lmh_us$_libra'!G22*tc!$T$2)*1000</f>
        <v>3736.8342900000002</v>
      </c>
      <c r="H22" s="7"/>
      <c r="I22" s="7"/>
      <c r="J22" s="7"/>
      <c r="K22" s="7"/>
      <c r="L22" s="7"/>
      <c r="M22" s="7"/>
      <c r="N22" s="7">
        <f t="shared" si="0"/>
        <v>3518.1725313</v>
      </c>
    </row>
    <row r="23" ht="15.75">
      <c r="A23" s="18" t="s">
        <v>26</v>
      </c>
    </row>
    <row r="24" ht="15.75">
      <c r="A24" s="19" t="s">
        <v>27</v>
      </c>
    </row>
  </sheetData>
  <sheetProtection/>
  <mergeCells count="1">
    <mergeCell ref="A1:N1"/>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Q24"/>
  <sheetViews>
    <sheetView zoomScalePageLayoutView="0" workbookViewId="0" topLeftCell="A1">
      <selection activeCell="G22" sqref="G22"/>
    </sheetView>
  </sheetViews>
  <sheetFormatPr defaultColWidth="10.875" defaultRowHeight="15.75"/>
  <cols>
    <col min="1" max="16384" width="10.875" style="1" customWidth="1"/>
  </cols>
  <sheetData>
    <row r="1" spans="1:17" ht="23.25">
      <c r="A1" s="22" t="s">
        <v>30</v>
      </c>
      <c r="B1" s="22"/>
      <c r="C1" s="22"/>
      <c r="D1" s="22"/>
      <c r="E1" s="22"/>
      <c r="F1" s="22"/>
      <c r="G1" s="22"/>
      <c r="H1" s="22"/>
      <c r="I1" s="22"/>
      <c r="J1" s="22"/>
      <c r="K1" s="22"/>
      <c r="L1" s="22"/>
      <c r="M1" s="22"/>
      <c r="N1" s="22"/>
      <c r="P1" s="2" t="s">
        <v>1</v>
      </c>
      <c r="Q1" s="3">
        <f>'ldp_lmh_us$_libra'!Q1</f>
        <v>41484</v>
      </c>
    </row>
    <row r="2" spans="1:14" ht="15.75">
      <c r="A2" s="4" t="s">
        <v>2</v>
      </c>
      <c r="B2" s="4" t="s">
        <v>3</v>
      </c>
      <c r="C2" s="4" t="s">
        <v>4</v>
      </c>
      <c r="D2" s="4" t="s">
        <v>5</v>
      </c>
      <c r="E2" s="4" t="s">
        <v>6</v>
      </c>
      <c r="F2" s="4" t="s">
        <v>7</v>
      </c>
      <c r="G2" s="4" t="s">
        <v>8</v>
      </c>
      <c r="H2" s="4" t="s">
        <v>9</v>
      </c>
      <c r="I2" s="4" t="s">
        <v>10</v>
      </c>
      <c r="J2" s="4" t="s">
        <v>11</v>
      </c>
      <c r="K2" s="4" t="s">
        <v>12</v>
      </c>
      <c r="L2" s="4" t="s">
        <v>13</v>
      </c>
      <c r="M2" s="4" t="s">
        <v>14</v>
      </c>
      <c r="N2" s="4" t="s">
        <v>15</v>
      </c>
    </row>
    <row r="3" spans="1:14" ht="15.75">
      <c r="A3" s="1">
        <v>1994</v>
      </c>
      <c r="B3" s="17"/>
      <c r="C3" s="17"/>
      <c r="D3" s="17"/>
      <c r="E3" s="17">
        <f>('ldp_lmh_us$_ton'!E3*tc!H4)/1000</f>
        <v>7.9959840968448</v>
      </c>
      <c r="F3" s="17">
        <f>('ldp_lmh_us$_ton'!F3*tc!I4)/1000</f>
        <v>7.636856464137599</v>
      </c>
      <c r="G3" s="17">
        <f>('ldp_lmh_us$_ton'!G3*tc!J4)/1000</f>
        <v>7.6809861402031805</v>
      </c>
      <c r="H3" s="17" t="e">
        <f>('ldp_lmh_us$_ton'!H3*tc!K4)/1000</f>
        <v>#VALUE!</v>
      </c>
      <c r="I3" s="17">
        <f>('ldp_lmh_us$_ton'!I3*tc!L4)/1000</f>
        <v>7.73735276909574</v>
      </c>
      <c r="J3" s="17">
        <f>('ldp_lmh_us$_ton'!J3*tc!M4)/1000</f>
        <v>7.792086721073762</v>
      </c>
      <c r="K3" s="17">
        <f>('ldp_lmh_us$_ton'!K3*tc!N4)/1000</f>
        <v>7.889754958976521</v>
      </c>
      <c r="L3" s="17">
        <f>('ldp_lmh_us$_ton'!L3*tc!O4)/1000</f>
        <v>7.9471033501381205</v>
      </c>
      <c r="M3" s="17">
        <f>('ldp_lmh_us$_ton'!M3*tc!P4)/1000</f>
        <v>9.043762625271361</v>
      </c>
      <c r="N3" s="6" t="e">
        <f>AVERAGE(B3:M3)</f>
        <v>#VALUE!</v>
      </c>
    </row>
    <row r="4" spans="1:14" ht="15.75">
      <c r="A4" s="1">
        <v>1995</v>
      </c>
      <c r="B4" s="17">
        <f>('ldp_lmh_us$_ton'!B4*tc!E5)/1000</f>
        <v>12.629992903278659</v>
      </c>
      <c r="C4" s="17">
        <f>('ldp_lmh_us$_ton'!C4*tc!F5)/1000</f>
        <v>13.0793937882678</v>
      </c>
      <c r="D4" s="17">
        <f>('ldp_lmh_us$_ton'!D4*tc!G5)/1000</f>
        <v>15.46663349110824</v>
      </c>
      <c r="E4" s="17">
        <f>('ldp_lmh_us$_ton'!E4*tc!H5)/1000</f>
        <v>14.547927996882</v>
      </c>
      <c r="F4" s="17">
        <f>('ldp_lmh_us$_ton'!F4*tc!I5)/1000</f>
        <v>13.75545078081216</v>
      </c>
      <c r="G4" s="17">
        <f>('ldp_lmh_us$_ton'!G4*tc!J5)/1000</f>
        <v>14.335822813404958</v>
      </c>
      <c r="H4" s="17">
        <f>('ldp_lmh_us$_ton'!H4*tc!K5)/1000</f>
        <v>14.102175166054922</v>
      </c>
      <c r="I4" s="17">
        <f>('ldp_lmh_us$_ton'!I4*tc!L5)/1000</f>
        <v>14.25049735018518</v>
      </c>
      <c r="J4" s="17">
        <f>('ldp_lmh_us$_ton'!J4*tc!M5)/1000</f>
        <v>14.522667438006001</v>
      </c>
      <c r="K4" s="17">
        <f>('ldp_lmh_us$_ton'!K4*tc!N5)/1000</f>
        <v>15.586272462753719</v>
      </c>
      <c r="L4" s="17">
        <f>('ldp_lmh_us$_ton'!L4*tc!O5)/1000</f>
        <v>18.462519635968796</v>
      </c>
      <c r="M4" s="17">
        <f>('ldp_lmh_us$_ton'!M4*tc!P5)/1000</f>
        <v>18.722332112000583</v>
      </c>
      <c r="N4" s="6">
        <f aca="true" t="shared" si="0" ref="N4:N22">AVERAGE(B4:M4)</f>
        <v>14.955140494893584</v>
      </c>
    </row>
    <row r="5" spans="1:14" ht="15.75">
      <c r="A5" s="1">
        <v>1996</v>
      </c>
      <c r="B5" s="17">
        <f>('ldp_lmh_us$_ton'!B5*tc!E6)/1000</f>
        <v>18.2255236528176</v>
      </c>
      <c r="C5" s="17">
        <f>('ldp_lmh_us$_ton'!C5*tc!F6)/1000</f>
        <v>17.8780893351984</v>
      </c>
      <c r="D5" s="17">
        <f>('ldp_lmh_us$_ton'!D5*tc!G6)/1000</f>
        <v>17.942587558014417</v>
      </c>
      <c r="E5" s="17">
        <f>('ldp_lmh_us$_ton'!E5*tc!H6)/1000</f>
        <v>17.75637607880556</v>
      </c>
      <c r="F5" s="17">
        <f>('ldp_lmh_us$_ton'!F5*tc!I6)/1000</f>
        <v>18.6145794700992</v>
      </c>
      <c r="G5" s="17">
        <f>('ldp_lmh_us$_ton'!G5*tc!J6)/1000</f>
        <v>20.98145706368544</v>
      </c>
      <c r="H5" s="17">
        <f>('ldp_lmh_us$_ton'!H5*tc!K6)/1000</f>
        <v>21.1770837118386</v>
      </c>
      <c r="I5" s="17">
        <f>('ldp_lmh_us$_ton'!I5*tc!L6)/1000</f>
        <v>20.5029584752293</v>
      </c>
      <c r="J5" s="17">
        <f>('ldp_lmh_us$_ton'!J5*tc!M6)/1000</f>
        <v>20.912659805923198</v>
      </c>
      <c r="K5" s="17">
        <f>('ldp_lmh_us$_ton'!K5*tc!N6)/1000</f>
        <v>21.268116698907956</v>
      </c>
      <c r="L5" s="17">
        <f>('ldp_lmh_us$_ton'!L5*tc!O6)/1000</f>
        <v>20.5792958268324</v>
      </c>
      <c r="M5" s="17">
        <f>('ldp_lmh_us$_ton'!M5*tc!P6)/1000</f>
        <v>19.636938530495996</v>
      </c>
      <c r="N5" s="6">
        <f t="shared" si="0"/>
        <v>19.62297218398734</v>
      </c>
    </row>
    <row r="6" spans="1:14" ht="15.75">
      <c r="A6" s="1">
        <v>1997</v>
      </c>
      <c r="B6" s="17">
        <f>('ldp_lmh_us$_ton'!B6*tc!E7)/1000</f>
        <v>19.103892699499017</v>
      </c>
      <c r="C6" s="17">
        <f>('ldp_lmh_us$_ton'!C6*tc!F7)/1000</f>
        <v>19.2173267625255</v>
      </c>
      <c r="D6" s="17">
        <f>('ldp_lmh_us$_ton'!D6*tc!G7)/1000</f>
        <v>19.754046948825003</v>
      </c>
      <c r="E6" s="17">
        <f>('ldp_lmh_us$_ton'!E6*tc!H7)/1000</f>
        <v>19.28768090229792</v>
      </c>
      <c r="F6" s="17">
        <f>('ldp_lmh_us$_ton'!F6*tc!I7)/1000</f>
        <v>18.49251708976644</v>
      </c>
      <c r="G6" s="17">
        <f>('ldp_lmh_us$_ton'!G6*tc!J7)/1000</f>
        <v>18.443857643016123</v>
      </c>
      <c r="H6" s="17">
        <f>('ldp_lmh_us$_ton'!H6*tc!K7)/1000</f>
        <v>18.260248213015203</v>
      </c>
      <c r="I6" s="17">
        <f>('ldp_lmh_us$_ton'!I6*tc!L7)/1000</f>
        <v>18.004028014208878</v>
      </c>
      <c r="J6" s="17">
        <f>('ldp_lmh_us$_ton'!J6*tc!M7)/1000</f>
        <v>17.9678318908725</v>
      </c>
      <c r="K6" s="17">
        <f>('ldp_lmh_us$_ton'!K6*tc!N7)/1000</f>
        <v>18.1521173461635</v>
      </c>
      <c r="L6" s="17">
        <f>('ldp_lmh_us$_ton'!L6*tc!O7)/1000</f>
        <v>19.095714301450503</v>
      </c>
      <c r="M6" s="17">
        <f>('ldp_lmh_us$_ton'!M6*tc!P7)/1000</f>
        <v>18.68640878859048</v>
      </c>
      <c r="N6" s="6">
        <f t="shared" si="0"/>
        <v>18.705472550019255</v>
      </c>
    </row>
    <row r="7" spans="1:14" ht="15.75">
      <c r="A7" s="1">
        <v>1998</v>
      </c>
      <c r="B7" s="17">
        <f>('ldp_lmh_us$_ton'!B7*tc!E8)/1000</f>
        <v>18.823482175566603</v>
      </c>
      <c r="C7" s="17">
        <f>('ldp_lmh_us$_ton'!C7*tc!F8)/1000</f>
        <v>19.43209281452544</v>
      </c>
      <c r="D7" s="17">
        <f>('ldp_lmh_us$_ton'!D7*tc!G8)/1000</f>
        <v>19.47196851811848</v>
      </c>
      <c r="E7" s="17">
        <f>('ldp_lmh_us$_ton'!E7*tc!H8)/1000</f>
        <v>19.211099036068802</v>
      </c>
      <c r="F7" s="17">
        <f>('ldp_lmh_us$_ton'!F7*tc!I8)/1000</f>
        <v>19.367676625694045</v>
      </c>
      <c r="G7" s="17">
        <f>('ldp_lmh_us$_ton'!G7*tc!J8)/1000</f>
        <v>20.043016675164004</v>
      </c>
      <c r="H7" s="17">
        <f>('ldp_lmh_us$_ton'!H7*tc!K8)/1000</f>
        <v>20.079090464025604</v>
      </c>
      <c r="I7" s="17">
        <f>('ldp_lmh_us$_ton'!I7*tc!L8)/1000</f>
        <v>21.519845002435503</v>
      </c>
      <c r="J7" s="17">
        <f>('ldp_lmh_us$_ton'!J7*tc!M8)/1000</f>
        <v>24.68400189768576</v>
      </c>
      <c r="K7" s="17">
        <f>('ldp_lmh_us$_ton'!K7*tc!N8)/1000</f>
        <v>24.91657646732352</v>
      </c>
      <c r="L7" s="17">
        <f>('ldp_lmh_us$_ton'!L7*tc!O8)/1000</f>
        <v>24.393485452644</v>
      </c>
      <c r="M7" s="17">
        <f>('ldp_lmh_us$_ton'!M7*tc!P8)/1000</f>
        <v>24.04181105167086</v>
      </c>
      <c r="N7" s="6">
        <f t="shared" si="0"/>
        <v>21.332012181743554</v>
      </c>
    </row>
    <row r="8" spans="1:14" ht="15.75">
      <c r="A8" s="1">
        <v>1999</v>
      </c>
      <c r="B8" s="17">
        <f>('ldp_lmh_us$_ton'!B8*tc!E9)/1000</f>
        <v>23.52383103422016</v>
      </c>
      <c r="C8" s="17">
        <f>('ldp_lmh_us$_ton'!C8*tc!F9)/1000</f>
        <v>22.599014041209063</v>
      </c>
      <c r="D8" s="17">
        <f>('ldp_lmh_us$_ton'!D8*tc!G9)/1000</f>
        <v>21.669044449752</v>
      </c>
      <c r="E8" s="17">
        <f>('ldp_lmh_us$_ton'!E8*tc!H9)/1000</f>
        <v>20.782920116076298</v>
      </c>
      <c r="F8" s="17">
        <f>('ldp_lmh_us$_ton'!F8*tc!I9)/1000</f>
        <v>20.746595331000005</v>
      </c>
      <c r="G8" s="17">
        <f>('ldp_lmh_us$_ton'!G8*tc!J9)/1000</f>
        <v>20.970358335150838</v>
      </c>
      <c r="H8" s="17">
        <f>('ldp_lmh_us$_ton'!H8*tc!K9)/1000</f>
        <v>20.672605659318485</v>
      </c>
      <c r="I8" s="17">
        <f>('ldp_lmh_us$_ton'!I8*tc!L9)/1000</f>
        <v>20.972828878656482</v>
      </c>
      <c r="J8" s="17">
        <f>('ldp_lmh_us$_ton'!J8*tc!M9)/1000</f>
        <v>20.958559021837083</v>
      </c>
      <c r="K8" s="17">
        <f>('ldp_lmh_us$_ton'!K8*tc!N9)/1000</f>
        <v>21.460049039929505</v>
      </c>
      <c r="L8" s="17">
        <f>('ldp_lmh_us$_ton'!L8*tc!O9)/1000</f>
        <v>20.946657987264235</v>
      </c>
      <c r="M8" s="17">
        <f>('ldp_lmh_us$_ton'!M8*tc!P9)/1000</f>
        <v>20.85937742116242</v>
      </c>
      <c r="N8" s="6">
        <f t="shared" si="0"/>
        <v>21.346820109631384</v>
      </c>
    </row>
    <row r="9" spans="1:14" ht="15.75">
      <c r="A9" s="1">
        <v>2000</v>
      </c>
      <c r="B9" s="17">
        <f>('ldp_lmh_us$_ton'!B9*tc!E10)/1000</f>
        <v>20.99649725952408</v>
      </c>
      <c r="C9" s="17">
        <f>('ldp_lmh_us$_ton'!C9*tc!F10)/1000</f>
        <v>20.828872882258562</v>
      </c>
      <c r="D9" s="17">
        <f>('ldp_lmh_us$_ton'!D9*tc!G10)/1000</f>
        <v>20.4756472872</v>
      </c>
      <c r="E9" s="17">
        <f>('ldp_lmh_us$_ton'!E9*tc!H10)/1000</f>
        <v>20.714483203779963</v>
      </c>
      <c r="F9" s="17">
        <f>('ldp_lmh_us$_ton'!F9*tc!I10)/1000</f>
        <v>21.024895260060724</v>
      </c>
      <c r="G9" s="17">
        <f>('ldp_lmh_us$_ton'!G9*tc!J10)/1000</f>
        <v>21.774349542355193</v>
      </c>
      <c r="H9" s="17">
        <f>('ldp_lmh_us$_ton'!H9*tc!K10)/1000</f>
        <v>20.894805895118402</v>
      </c>
      <c r="I9" s="17">
        <f>('ldp_lmh_us$_ton'!I9*tc!L10)/1000</f>
        <v>20.651393932837916</v>
      </c>
      <c r="J9" s="17">
        <f>('ldp_lmh_us$_ton'!J9*tc!M10)/1000</f>
        <v>20.82825452988</v>
      </c>
      <c r="K9" s="17">
        <f>('ldp_lmh_us$_ton'!K9*tc!N10)/1000</f>
        <v>21.14551687582404</v>
      </c>
      <c r="L9" s="17">
        <f>('ldp_lmh_us$_ton'!L9*tc!O10)/1000</f>
        <v>21.141671882778727</v>
      </c>
      <c r="M9" s="17">
        <f>('ldp_lmh_us$_ton'!M9*tc!P10)/1000</f>
        <v>21.100374308226783</v>
      </c>
      <c r="N9" s="6">
        <f t="shared" si="0"/>
        <v>20.964730238320364</v>
      </c>
    </row>
    <row r="10" spans="1:14" ht="15.75">
      <c r="A10" s="1">
        <v>2001</v>
      </c>
      <c r="B10" s="17">
        <f>('ldp_lmh_us$_ton'!B10*tc!E11)/1000</f>
        <v>21.827439529754038</v>
      </c>
      <c r="C10" s="17">
        <f>('ldp_lmh_us$_ton'!C10*tc!F11)/1000</f>
        <v>21.6151201672497</v>
      </c>
      <c r="D10" s="17">
        <f>('ldp_lmh_us$_ton'!D10*tc!G11)/1000</f>
        <v>21.41333259268644</v>
      </c>
      <c r="E10" s="17">
        <f>('ldp_lmh_us$_ton'!E10*tc!H11)/1000</f>
        <v>20.819094325470004</v>
      </c>
      <c r="F10" s="17">
        <f>('ldp_lmh_us$_ton'!F10*tc!I11)/1000</f>
        <v>20.41400270505456</v>
      </c>
      <c r="G10" s="17">
        <f>('ldp_lmh_us$_ton'!G10*tc!J11)/1000</f>
        <v>19.9526077724904</v>
      </c>
      <c r="H10" s="17">
        <f>('ldp_lmh_us$_ton'!H10*tc!K11)/1000</f>
        <v>19.38633394484808</v>
      </c>
      <c r="I10" s="17">
        <f>('ldp_lmh_us$_ton'!I10*tc!L11)/1000</f>
        <v>19.356759998936635</v>
      </c>
      <c r="J10" s="17">
        <f>('ldp_lmh_us$_ton'!J10*tc!M11)/1000</f>
        <v>20.152543288203898</v>
      </c>
      <c r="K10" s="17">
        <f>('ldp_lmh_us$_ton'!K10*tc!N11)/1000</f>
        <v>19.856393218242005</v>
      </c>
      <c r="L10" s="17">
        <f>('ldp_lmh_us$_ton'!L10*tc!O11)/1000</f>
        <v>19.525236330327843</v>
      </c>
      <c r="M10" s="17">
        <f>('ldp_lmh_us$_ton'!M10*tc!P11)/1000</f>
        <v>19.360142748887217</v>
      </c>
      <c r="N10" s="6">
        <f t="shared" si="0"/>
        <v>20.306583885179233</v>
      </c>
    </row>
    <row r="11" spans="1:14" ht="15.75">
      <c r="A11" s="1">
        <v>2002</v>
      </c>
      <c r="B11" s="17">
        <f>('ldp_lmh_us$_ton'!B11*tc!E12)/1000</f>
        <v>19.21018932084672</v>
      </c>
      <c r="C11" s="17">
        <f>('ldp_lmh_us$_ton'!C11*tc!F12)/1000</f>
        <v>18.92613162460104</v>
      </c>
      <c r="D11" s="17">
        <f>('ldp_lmh_us$_ton'!D11*tc!G12)/1000</f>
        <v>18.555647565093658</v>
      </c>
      <c r="E11" s="17">
        <f>('ldp_lmh_us$_ton'!E11*tc!H12)/1000</f>
        <v>18.451347625798924</v>
      </c>
      <c r="F11" s="17">
        <f>('ldp_lmh_us$_ton'!F11*tc!I12)/1000</f>
        <v>19.200308910521763</v>
      </c>
      <c r="G11" s="17">
        <f>('ldp_lmh_us$_ton'!G11*tc!J12)/1000</f>
        <v>19.67281161057072</v>
      </c>
      <c r="H11" s="17">
        <f>('ldp_lmh_us$_ton'!H11*tc!K12)/1000</f>
        <v>19.717176894589436</v>
      </c>
      <c r="I11" s="17">
        <f>('ldp_lmh_us$_ton'!I11*tc!L12)/1000</f>
        <v>19.978883339335205</v>
      </c>
      <c r="J11" s="17">
        <f>('ldp_lmh_us$_ton'!J11*tc!M12)/1000</f>
        <v>20.51393376697812</v>
      </c>
      <c r="K11" s="17">
        <f>('ldp_lmh_us$_ton'!K11*tc!N12)/1000</f>
        <v>20.615417015067</v>
      </c>
      <c r="L11" s="17">
        <f>('ldp_lmh_us$_ton'!L11*tc!O12)/1000</f>
        <v>20.568445889890505</v>
      </c>
      <c r="M11" s="17">
        <f>('ldp_lmh_us$_ton'!M11*tc!P12)/1000</f>
        <v>19.6453874136177</v>
      </c>
      <c r="N11" s="6">
        <f t="shared" si="0"/>
        <v>19.587973414742567</v>
      </c>
    </row>
    <row r="12" spans="1:14" ht="15.75">
      <c r="A12" s="1">
        <v>2003</v>
      </c>
      <c r="B12" s="17">
        <f>('ldp_lmh_us$_ton'!B12*tc!E13)/1000</f>
        <v>19.97660896309512</v>
      </c>
      <c r="C12" s="17">
        <f>('ldp_lmh_us$_ton'!C12*tc!F13)/1000</f>
        <v>20.360503583904965</v>
      </c>
      <c r="D12" s="17">
        <f>('ldp_lmh_us$_ton'!D12*tc!G13)/1000</f>
        <v>20.160366940526398</v>
      </c>
      <c r="E12" s="17">
        <f>('ldp_lmh_us$_ton'!E12*tc!H13)/1000</f>
        <v>19.56087706528998</v>
      </c>
      <c r="F12" s="17">
        <f>('ldp_lmh_us$_ton'!F12*tc!I13)/1000</f>
        <v>18.956897653720322</v>
      </c>
      <c r="G12" s="17">
        <f>('ldp_lmh_us$_ton'!G12*tc!J13)/1000</f>
        <v>19.4418904412943</v>
      </c>
      <c r="H12" s="17">
        <f>('ldp_lmh_us$_ton'!H12*tc!K13)/1000</f>
        <v>19.33180742575404</v>
      </c>
      <c r="I12" s="17">
        <f>('ldp_lmh_us$_ton'!I12*tc!L13)/1000</f>
        <v>19.99860575546988</v>
      </c>
      <c r="J12" s="17">
        <f>('ldp_lmh_us$_ton'!J12*tc!M13)/1000</f>
        <v>20.29074094421514</v>
      </c>
      <c r="K12" s="17">
        <f>('ldp_lmh_us$_ton'!K12*tc!N13)/1000</f>
        <v>20.726443410407278</v>
      </c>
      <c r="L12" s="17">
        <f>('ldp_lmh_us$_ton'!L12*tc!O13)/1000</f>
        <v>20.639230239599996</v>
      </c>
      <c r="M12" s="17">
        <f>('ldp_lmh_us$_ton'!M12*tc!P13)/1000</f>
        <v>20.80132657129296</v>
      </c>
      <c r="N12" s="6">
        <f t="shared" si="0"/>
        <v>20.020441582880867</v>
      </c>
    </row>
    <row r="13" spans="1:14" ht="15.75">
      <c r="A13" s="1">
        <v>2004</v>
      </c>
      <c r="B13" s="17">
        <f>('ldp_lmh_us$_ton'!B13*tc!E14)/1000</f>
        <v>20.184606053937365</v>
      </c>
      <c r="C13" s="17">
        <f>('ldp_lmh_us$_ton'!C13*tc!F14)/1000</f>
        <v>20.367865434057123</v>
      </c>
      <c r="D13" s="17">
        <f>('ldp_lmh_us$_ton'!D13*tc!G14)/1000</f>
        <v>20.38083350567796</v>
      </c>
      <c r="E13" s="17">
        <f>('ldp_lmh_us$_ton'!E13*tc!H14)/1000</f>
        <v>21.31019202000906</v>
      </c>
      <c r="F13" s="17">
        <f>('ldp_lmh_us$_ton'!F13*tc!I14)/1000</f>
        <v>22.03280364054168</v>
      </c>
      <c r="G13" s="17">
        <f>('ldp_lmh_us$_ton'!G13*tc!J14)/1000</f>
        <v>21.581462092944598</v>
      </c>
      <c r="H13" s="17">
        <f>('ldp_lmh_us$_ton'!H13*tc!K14)/1000</f>
        <v>21.3176951643852</v>
      </c>
      <c r="I13" s="17">
        <f>('ldp_lmh_us$_ton'!I13*tc!L14)/1000</f>
        <v>21.07308745922436</v>
      </c>
      <c r="J13" s="17">
        <f>('ldp_lmh_us$_ton'!J13*tc!M14)/1000</f>
        <v>21.34490011168032</v>
      </c>
      <c r="K13" s="17">
        <f>('ldp_lmh_us$_ton'!K13*tc!N14)/1000</f>
        <v>21.32944676967888</v>
      </c>
      <c r="L13" s="17">
        <f>('ldp_lmh_us$_ton'!L13*tc!O14)/1000</f>
        <v>21.536088833701257</v>
      </c>
      <c r="M13" s="17">
        <f>('ldp_lmh_us$_ton'!M13*tc!P14)/1000</f>
        <v>21.877503298672146</v>
      </c>
      <c r="N13" s="6">
        <f t="shared" si="0"/>
        <v>21.194707032042494</v>
      </c>
    </row>
    <row r="14" spans="1:14" ht="15.75">
      <c r="A14" s="1">
        <v>2005</v>
      </c>
      <c r="B14" s="17">
        <f>('ldp_lmh_us$_ton'!B14*tc!E15)/1000</f>
        <v>22.44977828376822</v>
      </c>
      <c r="C14" s="17">
        <f>('ldp_lmh_us$_ton'!C14*tc!F15)/1000</f>
        <v>22.939133378939818</v>
      </c>
      <c r="D14" s="17">
        <f>('ldp_lmh_us$_ton'!D14*tc!G15)/1000</f>
        <v>23.012905652845916</v>
      </c>
      <c r="E14" s="17">
        <f>('ldp_lmh_us$_ton'!E14*tc!H15)/1000</f>
        <v>22.98043851534522</v>
      </c>
      <c r="F14" s="17">
        <f>('ldp_lmh_us$_ton'!F14*tc!I15)/1000</f>
        <v>22.832389395695877</v>
      </c>
      <c r="G14" s="17">
        <f>('ldp_lmh_us$_ton'!G14*tc!J15)/1000</f>
        <v>22.452432185685602</v>
      </c>
      <c r="H14" s="17">
        <f>('ldp_lmh_us$_ton'!H14*tc!K15)/1000</f>
        <v>22.265242537741564</v>
      </c>
      <c r="I14" s="17">
        <f>('ldp_lmh_us$_ton'!I14*tc!L15)/1000</f>
        <v>22.571420000177156</v>
      </c>
      <c r="J14" s="17">
        <f>('ldp_lmh_us$_ton'!J14*tc!M15)/1000</f>
        <v>22.988103412837503</v>
      </c>
      <c r="K14" s="17">
        <f>('ldp_lmh_us$_ton'!K14*tc!N15)/1000</f>
        <v>23.41088480994984</v>
      </c>
      <c r="L14" s="17">
        <f>('ldp_lmh_us$_ton'!L14*tc!O15)/1000</f>
        <v>23.4047617589457</v>
      </c>
      <c r="M14" s="17">
        <f>('ldp_lmh_us$_ton'!M14*tc!P15)/1000</f>
        <v>22.7708465127633</v>
      </c>
      <c r="N14" s="6">
        <f t="shared" si="0"/>
        <v>22.839861370391308</v>
      </c>
    </row>
    <row r="15" spans="1:14" ht="15.75">
      <c r="A15" s="1">
        <v>2006</v>
      </c>
      <c r="B15" s="17">
        <f>('ldp_lmh_us$_ton'!B15*tc!E16)/1000</f>
        <v>21.994207014540603</v>
      </c>
      <c r="C15" s="17">
        <f>('ldp_lmh_us$_ton'!C15*tc!F16)/1000</f>
        <v>20.35910869751934</v>
      </c>
      <c r="D15" s="17">
        <f>('ldp_lmh_us$_ton'!D15*tc!G16)/1000</f>
        <v>19.908918425576882</v>
      </c>
      <c r="E15" s="17">
        <f>('ldp_lmh_us$_ton'!E15*tc!H16)/1000</f>
        <v>20.008051348197778</v>
      </c>
      <c r="F15" s="17">
        <f>('ldp_lmh_us$_ton'!F15*tc!I16)/1000</f>
        <v>20.006086236331864</v>
      </c>
      <c r="G15" s="17">
        <f>('ldp_lmh_us$_ton'!G15*tc!J16)/1000</f>
        <v>20.45244302335584</v>
      </c>
      <c r="H15" s="17">
        <f>('ldp_lmh_us$_ton'!H15*tc!K16)/1000</f>
        <v>19.893927172346636</v>
      </c>
      <c r="I15" s="17">
        <f>('ldp_lmh_us$_ton'!I15*tc!L16)/1000</f>
        <v>21.4255765782576</v>
      </c>
      <c r="J15" s="17">
        <f>('ldp_lmh_us$_ton'!J15*tc!M16)/1000</f>
        <v>22.142914257949382</v>
      </c>
      <c r="K15" s="17">
        <f>('ldp_lmh_us$_ton'!K15*tc!N16)/1000</f>
        <v>24.038400788037723</v>
      </c>
      <c r="L15" s="17">
        <f>('ldp_lmh_us$_ton'!L15*tc!O16)/1000</f>
        <v>24.55560352190988</v>
      </c>
      <c r="M15" s="17">
        <f>('ldp_lmh_us$_ton'!M15*tc!P16)/1000</f>
        <v>25.69244205503934</v>
      </c>
      <c r="N15" s="6">
        <f t="shared" si="0"/>
        <v>21.706473259921907</v>
      </c>
    </row>
    <row r="16" spans="1:14" ht="15.75">
      <c r="A16" s="1">
        <v>2007</v>
      </c>
      <c r="B16" s="17">
        <f>('ldp_lmh_us$_ton'!B16*tc!E17)/1000</f>
        <v>27.53724370805352</v>
      </c>
      <c r="C16" s="17">
        <f>('ldp_lmh_us$_ton'!C16*tc!F17)/1000</f>
        <v>30.839235047840525</v>
      </c>
      <c r="D16" s="17">
        <f>('ldp_lmh_us$_ton'!D16*tc!G17)/1000</f>
        <v>34.1434651592223</v>
      </c>
      <c r="E16" s="17">
        <f>('ldp_lmh_us$_ton'!E16*tc!H17)/1000</f>
        <v>37.934049346124404</v>
      </c>
      <c r="F16" s="17">
        <f>('ldp_lmh_us$_ton'!F16*tc!I17)/1000</f>
        <v>45.20387046299545</v>
      </c>
      <c r="G16" s="17">
        <f>('ldp_lmh_us$_ton'!G16*tc!J17)/1000</f>
        <v>51.280781991515994</v>
      </c>
      <c r="H16" s="17">
        <f>('ldp_lmh_us$_ton'!H16*tc!K17)/1000</f>
        <v>52.99716672788328</v>
      </c>
      <c r="I16" s="17">
        <f>('ldp_lmh_us$_ton'!I16*tc!L17)/1000</f>
        <v>50.69225268115345</v>
      </c>
      <c r="J16" s="17">
        <f>('ldp_lmh_us$_ton'!J16*tc!M17)/1000</f>
        <v>48.88377806192999</v>
      </c>
      <c r="K16" s="17">
        <f>('ldp_lmh_us$_ton'!K16*tc!N17)/1000</f>
        <v>47.840992958240996</v>
      </c>
      <c r="L16" s="17">
        <f>('ldp_lmh_us$_ton'!L16*tc!O17)/1000</f>
        <v>45.217578538036804</v>
      </c>
      <c r="M16" s="17">
        <f>('ldp_lmh_us$_ton'!M16*tc!P17)/1000</f>
        <v>40.50997316607024</v>
      </c>
      <c r="N16" s="6">
        <f t="shared" si="0"/>
        <v>42.75669898742225</v>
      </c>
    </row>
    <row r="17" spans="1:14" ht="15.75">
      <c r="A17" s="1">
        <v>2008</v>
      </c>
      <c r="B17" s="17">
        <f>('ldp_lmh_us$_ton'!B17*tc!E18)/1000</f>
        <v>36.028128935358</v>
      </c>
      <c r="C17" s="17">
        <f>('ldp_lmh_us$_ton'!C17*tc!F18)/1000</f>
        <v>30.7975414349925</v>
      </c>
      <c r="D17" s="17">
        <f>('ldp_lmh_us$_ton'!D17*tc!G18)/1000</f>
        <v>30.559632870610617</v>
      </c>
      <c r="E17" s="17">
        <f>('ldp_lmh_us$_ton'!E17*tc!H18)/1000</f>
        <v>30.797927574535798</v>
      </c>
      <c r="F17" s="17">
        <f>('ldp_lmh_us$_ton'!F17*tc!I18)/1000</f>
        <v>31.428047828499846</v>
      </c>
      <c r="G17" s="17">
        <f>('ldp_lmh_us$_ton'!G17*tc!J18)/1000</f>
        <v>32.3703717909516</v>
      </c>
      <c r="H17" s="17">
        <f>('ldp_lmh_us$_ton'!H17*tc!K18)/1000</f>
        <v>32.4937547839548</v>
      </c>
      <c r="I17" s="17">
        <f>('ldp_lmh_us$_ton'!I17*tc!L18)/1000</f>
        <v>31.140271199494805</v>
      </c>
      <c r="J17" s="17">
        <f>('ldp_lmh_us$_ton'!J17*tc!M18)/1000</f>
        <v>29.04773842105506</v>
      </c>
      <c r="K17" s="17">
        <f>('ldp_lmh_us$_ton'!K17*tc!N18)/1000</f>
        <v>26.956343536214398</v>
      </c>
      <c r="L17" s="17">
        <f>('ldp_lmh_us$_ton'!L17*tc!O18)/1000</f>
        <v>24.999698741547604</v>
      </c>
      <c r="M17" s="17">
        <f>('ldp_lmh_us$_ton'!M17*tc!P18)/1000</f>
        <v>24.92809799826528</v>
      </c>
      <c r="N17" s="6">
        <f t="shared" si="0"/>
        <v>30.12896292629002</v>
      </c>
    </row>
    <row r="18" spans="1:14" ht="15.75">
      <c r="A18" s="1">
        <v>2009</v>
      </c>
      <c r="B18" s="17">
        <f>('ldp_lmh_us$_ton'!B18*tc!E19)/1000</f>
        <v>24.99455538046782</v>
      </c>
      <c r="C18" s="17">
        <f>('ldp_lmh_us$_ton'!C18*tc!F19)/1000</f>
        <v>25.76651437799964</v>
      </c>
      <c r="D18" s="17">
        <f>('ldp_lmh_us$_ton'!D18*tc!G19)/1000</f>
        <v>26.1571601245752</v>
      </c>
      <c r="E18" s="17">
        <f>('ldp_lmh_us$_ton'!E18*tc!H19)/1000</f>
        <v>24.3796009637502</v>
      </c>
      <c r="F18" s="17">
        <f>('ldp_lmh_us$_ton'!F18*tc!I19)/1000</f>
        <v>24.157031475811504</v>
      </c>
      <c r="G18" s="17">
        <f>('ldp_lmh_us$_ton'!G18*tc!J19)/1000</f>
        <v>24.71921112198384</v>
      </c>
      <c r="H18" s="17">
        <f>('ldp_lmh_us$_ton'!H18*tc!K19)/1000</f>
        <v>24.72463100880108</v>
      </c>
      <c r="I18" s="17">
        <f>('ldp_lmh_us$_ton'!I18*tc!L19)/1000</f>
        <v>26.741976675119997</v>
      </c>
      <c r="J18" s="17">
        <f>('ldp_lmh_us$_ton'!J18*tc!M19)/1000</f>
        <v>29.351963404108805</v>
      </c>
      <c r="K18" s="17">
        <f>('ldp_lmh_us$_ton'!K18*tc!N19)/1000</f>
        <v>34.14946214994048</v>
      </c>
      <c r="L18" s="17">
        <f>('ldp_lmh_us$_ton'!L18*tc!O19)/1000</f>
        <v>36.24797489941656</v>
      </c>
      <c r="M18" s="17">
        <f>('ldp_lmh_us$_ton'!M18*tc!P19)/1000</f>
        <v>37.3762041411276</v>
      </c>
      <c r="N18" s="6">
        <f t="shared" si="0"/>
        <v>28.230523810258557</v>
      </c>
    </row>
    <row r="19" spans="1:14" ht="15.75">
      <c r="A19" s="1">
        <v>2010</v>
      </c>
      <c r="B19" s="17">
        <f>('ldp_lmh_us$_ton'!B19*tc!E20)/1000</f>
        <v>36.47021336336196</v>
      </c>
      <c r="C19" s="17">
        <f>('ldp_lmh_us$_ton'!C19*tc!F20)/1000</f>
        <v>31.531928558921273</v>
      </c>
      <c r="D19" s="17">
        <f>('ldp_lmh_us$_ton'!D19*tc!G20)/1000</f>
        <v>30.04044103858519</v>
      </c>
      <c r="E19" s="17">
        <f>('ldp_lmh_us$_ton'!E19*tc!H20)/1000</f>
        <v>31.835176299181082</v>
      </c>
      <c r="F19" s="17">
        <f>('ldp_lmh_us$_ton'!F19*tc!I20)/1000</f>
        <v>36.34679743330609</v>
      </c>
      <c r="G19" s="17">
        <f>('ldp_lmh_us$_ton'!G19*tc!J20)/1000</f>
        <v>35.65725172560936</v>
      </c>
      <c r="H19" s="17">
        <f>('ldp_lmh_us$_ton'!H19*tc!K20)/1000</f>
        <v>34.04864672594785</v>
      </c>
      <c r="I19" s="17">
        <f>('ldp_lmh_us$_ton'!I19*tc!L20)/1000</f>
        <v>31.71313858856851</v>
      </c>
      <c r="J19" s="17">
        <f>('ldp_lmh_us$_ton'!J19*tc!M20)/1000</f>
        <v>33.33733615211076</v>
      </c>
      <c r="K19" s="17">
        <f>('ldp_lmh_us$_ton'!K19*tc!N20)/1000</f>
        <v>32.65968288096108</v>
      </c>
      <c r="L19" s="17">
        <f>('ldp_lmh_us$_ton'!L19*tc!O20)/1000</f>
        <v>32.61645853291981</v>
      </c>
      <c r="M19" s="17">
        <f>('ldp_lmh_us$_ton'!M19*tc!P20)/1000</f>
        <v>33.6073663456335</v>
      </c>
      <c r="N19" s="6">
        <f t="shared" si="0"/>
        <v>33.32203647042554</v>
      </c>
    </row>
    <row r="20" spans="1:14" ht="15.75">
      <c r="A20" s="1">
        <v>2011</v>
      </c>
      <c r="B20" s="17">
        <f>('ldp_lmh_us$_ton'!B20*tc!E21)/1000</f>
        <v>35.22314445775776</v>
      </c>
      <c r="C20" s="17">
        <f>('ldp_lmh_us$_ton'!C20*tc!F21)/1000</f>
        <v>40.93219253889612</v>
      </c>
      <c r="D20" s="17">
        <f>('ldp_lmh_us$_ton'!D20*tc!G21)/1000</f>
        <v>41.6248974258264</v>
      </c>
      <c r="E20" s="17">
        <f>('ldp_lmh_us$_ton'!E20*tc!H21)/1000</f>
        <v>40.725730349982726</v>
      </c>
      <c r="F20" s="17">
        <f>('ldp_lmh_us$_ton'!F20*tc!I21)/1000</f>
        <v>41.249664764854565</v>
      </c>
      <c r="G20" s="17">
        <f>('ldp_lmh_us$_ton'!G20*tc!J21)/1000</f>
        <v>42.919788330468</v>
      </c>
      <c r="H20" s="17">
        <f>('ldp_lmh_us$_ton'!H20*tc!K21)/1000</f>
        <v>41.82493508167716</v>
      </c>
      <c r="I20" s="17">
        <f>('ldp_lmh_us$_ton'!I20*tc!L21)/1000</f>
        <v>40.9489580057733</v>
      </c>
      <c r="J20" s="17">
        <f>('ldp_lmh_us$_ton'!J20*tc!M21)/1000</f>
        <v>42.984869102601294</v>
      </c>
      <c r="K20" s="17">
        <f>('ldp_lmh_us$_ton'!K20*tc!N21)/1000</f>
        <v>43.365319288137</v>
      </c>
      <c r="L20" s="17">
        <f>('ldp_lmh_us$_ton'!L20*tc!O21)/1000</f>
        <v>43.282168287688265</v>
      </c>
      <c r="M20" s="17">
        <f>('ldp_lmh_us$_ton'!M20*tc!P21)/1000</f>
        <v>42.797824474692426</v>
      </c>
      <c r="N20" s="6">
        <f t="shared" si="0"/>
        <v>41.48995767569625</v>
      </c>
    </row>
    <row r="21" spans="1:14" ht="15.75">
      <c r="A21" s="1">
        <v>2012</v>
      </c>
      <c r="B21" s="17">
        <f>('ldp_lmh_us$_ton'!B21*tc!E22)/1000</f>
        <v>40.43740056328006</v>
      </c>
      <c r="C21" s="17">
        <f>('ldp_lmh_us$_ton'!C21*tc!F22)/1000</f>
        <v>37.695996149720834</v>
      </c>
      <c r="D21" s="17">
        <f>('ldp_lmh_us$_ton'!D21*tc!G22)/1000</f>
        <v>35.95615232607091</v>
      </c>
      <c r="E21" s="17">
        <f>('ldp_lmh_us$_ton'!E21*tc!H22)/1000</f>
        <v>35.11236280098668</v>
      </c>
      <c r="F21" s="17">
        <f>('ldp_lmh_us$_ton'!F21*tc!I22)/1000</f>
        <v>33.35775854775566</v>
      </c>
      <c r="G21" s="17">
        <f>('ldp_lmh_us$_ton'!G21*tc!J22)/1000</f>
        <v>36.00457022813598</v>
      </c>
      <c r="H21" s="17">
        <f>('ldp_lmh_us$_ton'!H21*tc!K22)/1000</f>
        <v>35.77607656442167</v>
      </c>
      <c r="I21" s="17">
        <f>('ldp_lmh_us$_ton'!I21*tc!L22)/1000</f>
        <v>40.025102966023304</v>
      </c>
      <c r="J21" s="17">
        <f>('ldp_lmh_us$_ton'!J21*tc!M22)/1000</f>
        <v>44.058779511633816</v>
      </c>
      <c r="K21" s="17">
        <f>('ldp_lmh_us$_ton'!K21*tc!N22)/1000</f>
        <v>42.552939891054606</v>
      </c>
      <c r="L21" s="17">
        <f>('ldp_lmh_us$_ton'!L21*tc!O22)/1000</f>
        <v>43.70666637985956</v>
      </c>
      <c r="M21" s="17">
        <f>('ldp_lmh_us$_ton'!M21*tc!P22)/1000</f>
        <v>43.86136553639396</v>
      </c>
      <c r="N21" s="6">
        <f t="shared" si="0"/>
        <v>39.04543095544475</v>
      </c>
    </row>
    <row r="22" spans="1:14" ht="15.75">
      <c r="A22" s="5">
        <v>3013</v>
      </c>
      <c r="B22" s="7">
        <f>('ldp_lmh_us$_ton'!B22*tc!E23)/1000</f>
        <v>43.430962349111404</v>
      </c>
      <c r="C22" s="7">
        <f>('ldp_lmh_us$_ton'!C22*tc!F23)/1000</f>
        <v>42.8899559285972</v>
      </c>
      <c r="D22" s="7">
        <f>('ldp_lmh_us$_ton'!D22*tc!G23)/1000</f>
        <v>41.4046110934225</v>
      </c>
      <c r="E22" s="7">
        <f>('ldp_lmh_us$_ton'!E22*tc!H23)/1000</f>
        <v>43.6735660077797</v>
      </c>
      <c r="F22" s="7">
        <f>('ldp_lmh_us$_ton'!F22*tc!I23)/1000</f>
        <v>45.514711060715264</v>
      </c>
      <c r="G22" s="7">
        <f>('ldp_lmh_us$_ton'!G22*tc!J23)/1000</f>
        <v>48.42778424382676</v>
      </c>
      <c r="H22" s="7"/>
      <c r="I22" s="7"/>
      <c r="J22" s="7"/>
      <c r="K22" s="7"/>
      <c r="L22" s="7"/>
      <c r="M22" s="7"/>
      <c r="N22" s="7">
        <f t="shared" si="0"/>
        <v>44.223598447242146</v>
      </c>
    </row>
    <row r="23" ht="15.75">
      <c r="A23" s="18" t="s">
        <v>26</v>
      </c>
    </row>
    <row r="24" ht="15.75">
      <c r="A24" s="19" t="s">
        <v>27</v>
      </c>
    </row>
  </sheetData>
  <sheetProtection/>
  <mergeCells count="1">
    <mergeCell ref="A1:N1"/>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W265"/>
  <sheetViews>
    <sheetView zoomScale="125" zoomScaleNormal="125" zoomScalePageLayoutView="125" workbookViewId="0" topLeftCell="A1">
      <selection activeCell="D22" sqref="D22"/>
    </sheetView>
  </sheetViews>
  <sheetFormatPr defaultColWidth="11.00390625" defaultRowHeight="15.75"/>
  <cols>
    <col min="1" max="1" width="10.875" style="12" customWidth="1"/>
    <col min="2" max="3" width="14.50390625" style="8" customWidth="1"/>
    <col min="5" max="5" width="13.875" style="0" customWidth="1"/>
    <col min="19" max="19" width="14.375" style="0" customWidth="1"/>
    <col min="22" max="22" width="13.00390625" style="0" customWidth="1"/>
  </cols>
  <sheetData>
    <row r="1" spans="1:23" ht="15.75">
      <c r="A1" s="9" t="s">
        <v>16</v>
      </c>
      <c r="B1" s="10" t="s">
        <v>17</v>
      </c>
      <c r="D1" s="4" t="s">
        <v>22</v>
      </c>
      <c r="E1" s="4" t="s">
        <v>18</v>
      </c>
      <c r="F1" s="4" t="s">
        <v>4</v>
      </c>
      <c r="G1" s="4" t="s">
        <v>5</v>
      </c>
      <c r="H1" s="4" t="s">
        <v>6</v>
      </c>
      <c r="I1" s="4" t="s">
        <v>7</v>
      </c>
      <c r="J1" s="4" t="s">
        <v>8</v>
      </c>
      <c r="K1" s="4" t="s">
        <v>9</v>
      </c>
      <c r="L1" s="4" t="s">
        <v>10</v>
      </c>
      <c r="M1" s="4" t="s">
        <v>11</v>
      </c>
      <c r="N1" s="4" t="s">
        <v>12</v>
      </c>
      <c r="O1" s="4" t="s">
        <v>13</v>
      </c>
      <c r="P1" s="4" t="s">
        <v>14</v>
      </c>
      <c r="Q1" s="4" t="s">
        <v>15</v>
      </c>
      <c r="S1" s="11" t="s">
        <v>19</v>
      </c>
      <c r="T1" s="11"/>
      <c r="V1" s="2" t="s">
        <v>1</v>
      </c>
      <c r="W1" s="3">
        <f>'ldp_lmh_us$_libra'!S1+'ldp_lmh_us$_libra'!Q1</f>
        <v>41484</v>
      </c>
    </row>
    <row r="2" spans="1:20" ht="15.75">
      <c r="A2" s="12">
        <v>33604</v>
      </c>
      <c r="B2" s="8">
        <v>3.0685</v>
      </c>
      <c r="D2">
        <v>1992</v>
      </c>
      <c r="E2" s="8">
        <v>3.0685</v>
      </c>
      <c r="F2" s="8">
        <v>3.0636</v>
      </c>
      <c r="G2" s="8">
        <v>3.0664</v>
      </c>
      <c r="H2" s="8">
        <v>3.068</v>
      </c>
      <c r="I2" s="8">
        <v>3.098</v>
      </c>
      <c r="J2" s="8">
        <v>3.1185</v>
      </c>
      <c r="K2" s="8">
        <v>3.1165</v>
      </c>
      <c r="L2" s="8">
        <v>3.0913</v>
      </c>
      <c r="M2" s="8">
        <v>3.0862</v>
      </c>
      <c r="N2" s="8">
        <v>3.1185</v>
      </c>
      <c r="O2" s="8">
        <v>3.1198</v>
      </c>
      <c r="P2" s="8">
        <v>3.1182</v>
      </c>
      <c r="Q2" s="6">
        <f>AVERAGE(E2:P2)</f>
        <v>3.0944583333333338</v>
      </c>
      <c r="S2" s="13" t="s">
        <v>20</v>
      </c>
      <c r="T2" s="14">
        <v>2.204622</v>
      </c>
    </row>
    <row r="3" spans="1:20" ht="15.75">
      <c r="A3" s="12">
        <v>33635</v>
      </c>
      <c r="B3" s="8">
        <v>3.0636</v>
      </c>
      <c r="D3">
        <v>1993</v>
      </c>
      <c r="E3" s="8">
        <v>3.11</v>
      </c>
      <c r="F3" s="8">
        <v>3.0989</v>
      </c>
      <c r="G3" s="8">
        <v>3.1083</v>
      </c>
      <c r="H3" s="8">
        <v>3.0955</v>
      </c>
      <c r="I3" s="8">
        <v>3.1227</v>
      </c>
      <c r="J3" s="8">
        <v>3.1213</v>
      </c>
      <c r="K3" s="8">
        <v>3.1236</v>
      </c>
      <c r="L3" s="8">
        <v>3.1126</v>
      </c>
      <c r="M3" s="8">
        <v>3.1127</v>
      </c>
      <c r="N3" s="8">
        <v>3.1142</v>
      </c>
      <c r="O3" s="8">
        <v>3.1553</v>
      </c>
      <c r="P3" s="8">
        <v>3.1077</v>
      </c>
      <c r="Q3" s="6">
        <f aca="true" t="shared" si="0" ref="Q3:Q21">AVERAGE(E3:P3)</f>
        <v>3.1152333333333337</v>
      </c>
      <c r="S3" s="13" t="s">
        <v>21</v>
      </c>
      <c r="T3" s="15">
        <v>11.5</v>
      </c>
    </row>
    <row r="4" spans="1:17" ht="15.75">
      <c r="A4" s="12">
        <v>33664</v>
      </c>
      <c r="B4" s="8">
        <v>3.0664</v>
      </c>
      <c r="D4">
        <v>1994</v>
      </c>
      <c r="E4" s="8">
        <v>3.1075</v>
      </c>
      <c r="F4" s="8">
        <v>3.1115</v>
      </c>
      <c r="G4" s="8">
        <v>3.2841</v>
      </c>
      <c r="H4" s="8">
        <v>3.3536</v>
      </c>
      <c r="I4" s="8">
        <v>3.312</v>
      </c>
      <c r="J4" s="8">
        <v>3.3607</v>
      </c>
      <c r="K4" s="8">
        <v>3.4009</v>
      </c>
      <c r="L4" s="8">
        <v>3.3821</v>
      </c>
      <c r="M4" s="8">
        <v>3.3998</v>
      </c>
      <c r="N4" s="8">
        <v>3.4158</v>
      </c>
      <c r="O4" s="8">
        <v>3.4426</v>
      </c>
      <c r="P4" s="8">
        <v>3.9308</v>
      </c>
      <c r="Q4" s="6">
        <f t="shared" si="0"/>
        <v>3.3751166666666665</v>
      </c>
    </row>
    <row r="5" spans="1:17" ht="15.75">
      <c r="A5" s="12">
        <v>33695</v>
      </c>
      <c r="B5" s="8">
        <v>3.068</v>
      </c>
      <c r="D5">
        <v>1995</v>
      </c>
      <c r="E5" s="8">
        <v>5.5133</v>
      </c>
      <c r="F5" s="8">
        <v>5.6854</v>
      </c>
      <c r="G5" s="8">
        <v>6.7019</v>
      </c>
      <c r="H5" s="8">
        <v>6.2996</v>
      </c>
      <c r="I5" s="8">
        <v>5.9627</v>
      </c>
      <c r="J5" s="8">
        <v>6.2232</v>
      </c>
      <c r="K5" s="8">
        <v>6.1394</v>
      </c>
      <c r="L5" s="8">
        <v>6.1909</v>
      </c>
      <c r="M5" s="8">
        <v>6.3025</v>
      </c>
      <c r="N5" s="8">
        <v>6.6911</v>
      </c>
      <c r="O5" s="8">
        <v>7.6584</v>
      </c>
      <c r="P5" s="8">
        <v>7.6597</v>
      </c>
      <c r="Q5" s="6">
        <f t="shared" si="0"/>
        <v>6.419008333333333</v>
      </c>
    </row>
    <row r="6" spans="1:17" ht="15.75">
      <c r="A6" s="12">
        <v>33725</v>
      </c>
      <c r="B6" s="8">
        <v>3.098</v>
      </c>
      <c r="D6">
        <v>1996</v>
      </c>
      <c r="E6" s="8">
        <v>7.476</v>
      </c>
      <c r="F6" s="8">
        <v>7.524</v>
      </c>
      <c r="G6" s="8">
        <v>7.5687</v>
      </c>
      <c r="H6" s="8">
        <v>7.4617</v>
      </c>
      <c r="I6" s="8">
        <v>7.4326</v>
      </c>
      <c r="J6" s="8">
        <v>7.5604</v>
      </c>
      <c r="K6" s="8">
        <v>7.6206</v>
      </c>
      <c r="L6" s="8">
        <v>7.5115</v>
      </c>
      <c r="M6" s="8">
        <v>7.544</v>
      </c>
      <c r="N6" s="8">
        <v>7.7263</v>
      </c>
      <c r="O6" s="8">
        <v>7.906</v>
      </c>
      <c r="P6" s="8">
        <v>7.872</v>
      </c>
      <c r="Q6" s="6">
        <f t="shared" si="0"/>
        <v>7.600316666666667</v>
      </c>
    </row>
    <row r="7" spans="1:17" ht="15.75">
      <c r="A7" s="12">
        <v>33756</v>
      </c>
      <c r="B7" s="8">
        <v>3.1185</v>
      </c>
      <c r="D7">
        <v>1997</v>
      </c>
      <c r="E7" s="8">
        <v>7.8271</v>
      </c>
      <c r="F7" s="8">
        <v>7.8003</v>
      </c>
      <c r="G7" s="8">
        <v>7.9647</v>
      </c>
      <c r="H7" s="8">
        <v>7.9074</v>
      </c>
      <c r="I7" s="8">
        <v>7.9006</v>
      </c>
      <c r="J7" s="8">
        <v>7.9502</v>
      </c>
      <c r="K7" s="8">
        <v>7.8733</v>
      </c>
      <c r="L7" s="8">
        <v>7.7828</v>
      </c>
      <c r="M7" s="8">
        <v>7.7805</v>
      </c>
      <c r="N7" s="8">
        <v>7.8603</v>
      </c>
      <c r="O7" s="8">
        <v>8.2689</v>
      </c>
      <c r="P7" s="8">
        <v>8.1219</v>
      </c>
      <c r="Q7" s="6">
        <f t="shared" si="0"/>
        <v>7.919833333333333</v>
      </c>
    </row>
    <row r="8" spans="1:17" ht="15.75">
      <c r="A8" s="12">
        <v>33786</v>
      </c>
      <c r="B8" s="8">
        <v>3.1165</v>
      </c>
      <c r="D8">
        <v>1998</v>
      </c>
      <c r="E8" s="8">
        <v>8.2177</v>
      </c>
      <c r="F8" s="8">
        <v>8.5014</v>
      </c>
      <c r="G8" s="8">
        <v>8.5676</v>
      </c>
      <c r="H8" s="8">
        <v>8.4965</v>
      </c>
      <c r="I8" s="8">
        <v>8.5934</v>
      </c>
      <c r="J8" s="8">
        <v>8.9131</v>
      </c>
      <c r="K8" s="8">
        <v>8.896</v>
      </c>
      <c r="L8" s="8">
        <v>9.3633</v>
      </c>
      <c r="M8" s="8">
        <v>10.2307</v>
      </c>
      <c r="N8" s="8">
        <v>10.1536</v>
      </c>
      <c r="O8" s="8">
        <v>9.9682</v>
      </c>
      <c r="P8" s="8">
        <v>9.9057</v>
      </c>
      <c r="Q8" s="6">
        <f t="shared" si="0"/>
        <v>9.150599999999999</v>
      </c>
    </row>
    <row r="9" spans="1:17" ht="15.75">
      <c r="A9" s="12">
        <v>33817</v>
      </c>
      <c r="B9" s="8">
        <v>3.0913</v>
      </c>
      <c r="D9">
        <v>1999</v>
      </c>
      <c r="E9" s="8">
        <v>10.1351</v>
      </c>
      <c r="F9" s="8">
        <v>9.9939</v>
      </c>
      <c r="G9" s="8">
        <v>9.7316</v>
      </c>
      <c r="H9" s="8">
        <v>9.4185</v>
      </c>
      <c r="I9" s="8">
        <v>9.4105</v>
      </c>
      <c r="J9" s="8">
        <v>9.5139</v>
      </c>
      <c r="K9" s="8">
        <v>9.3657</v>
      </c>
      <c r="L9" s="8">
        <v>9.3966</v>
      </c>
      <c r="M9" s="8">
        <v>9.3358</v>
      </c>
      <c r="N9" s="8">
        <v>9.5667</v>
      </c>
      <c r="O9" s="8">
        <v>9.3988</v>
      </c>
      <c r="P9" s="8">
        <v>9.4249</v>
      </c>
      <c r="Q9" s="6">
        <f t="shared" si="0"/>
        <v>9.557666666666666</v>
      </c>
    </row>
    <row r="10" spans="1:17" ht="15.75">
      <c r="A10" s="12">
        <v>33848</v>
      </c>
      <c r="B10" s="8">
        <v>3.0862</v>
      </c>
      <c r="D10">
        <v>2000</v>
      </c>
      <c r="E10" s="8">
        <v>9.4878</v>
      </c>
      <c r="F10" s="8">
        <v>9.4252</v>
      </c>
      <c r="G10" s="8">
        <v>9.2876</v>
      </c>
      <c r="H10" s="8">
        <v>9.3903</v>
      </c>
      <c r="I10" s="8">
        <v>9.5158</v>
      </c>
      <c r="J10" s="8">
        <v>9.8295</v>
      </c>
      <c r="K10" s="8">
        <v>9.4212</v>
      </c>
      <c r="L10" s="8">
        <v>9.2709</v>
      </c>
      <c r="M10" s="8">
        <v>9.354</v>
      </c>
      <c r="N10" s="8">
        <v>9.5314</v>
      </c>
      <c r="O10" s="8">
        <v>9.5004</v>
      </c>
      <c r="P10" s="8">
        <v>9.4659</v>
      </c>
      <c r="Q10" s="6">
        <f t="shared" si="0"/>
        <v>9.456666666666667</v>
      </c>
    </row>
    <row r="11" spans="1:17" ht="15.75">
      <c r="A11" s="12">
        <v>33878</v>
      </c>
      <c r="B11" s="8">
        <v>3.1185</v>
      </c>
      <c r="D11">
        <v>2001</v>
      </c>
      <c r="E11" s="8">
        <v>9.7766</v>
      </c>
      <c r="F11" s="8">
        <v>9.7045</v>
      </c>
      <c r="G11" s="8">
        <v>9.6006</v>
      </c>
      <c r="H11" s="8">
        <v>9.3268</v>
      </c>
      <c r="I11" s="8">
        <v>9.1372</v>
      </c>
      <c r="J11" s="8">
        <v>9.0867</v>
      </c>
      <c r="K11" s="8">
        <v>9.1618</v>
      </c>
      <c r="L11" s="8">
        <v>9.1307</v>
      </c>
      <c r="M11" s="8">
        <v>9.4189</v>
      </c>
      <c r="N11" s="8">
        <v>9.345</v>
      </c>
      <c r="O11" s="8">
        <v>9.2236</v>
      </c>
      <c r="P11" s="8">
        <v>9.1561</v>
      </c>
      <c r="Q11" s="6">
        <f t="shared" si="0"/>
        <v>9.339041666666665</v>
      </c>
    </row>
    <row r="12" spans="1:17" ht="15.75">
      <c r="A12" s="12">
        <v>33909</v>
      </c>
      <c r="B12" s="8">
        <v>3.1198</v>
      </c>
      <c r="D12">
        <v>2002</v>
      </c>
      <c r="E12" s="8">
        <v>9.1616</v>
      </c>
      <c r="F12" s="8">
        <v>9.0998</v>
      </c>
      <c r="G12" s="8">
        <v>9.0707</v>
      </c>
      <c r="H12" s="8">
        <v>9.1629</v>
      </c>
      <c r="I12" s="8">
        <v>9.5192</v>
      </c>
      <c r="J12" s="8">
        <v>9.7652</v>
      </c>
      <c r="K12" s="8">
        <v>9.7808</v>
      </c>
      <c r="L12" s="8">
        <v>9.8396</v>
      </c>
      <c r="M12" s="8">
        <v>10.0714</v>
      </c>
      <c r="N12" s="8">
        <v>10.095</v>
      </c>
      <c r="O12" s="8">
        <v>10.1975</v>
      </c>
      <c r="P12" s="8">
        <v>10.2249</v>
      </c>
      <c r="Q12" s="6">
        <f t="shared" si="0"/>
        <v>9.665716666666668</v>
      </c>
    </row>
    <row r="13" spans="1:17" ht="15.75">
      <c r="A13" s="12">
        <v>33939</v>
      </c>
      <c r="B13" s="8">
        <v>3.1182</v>
      </c>
      <c r="D13">
        <v>2003</v>
      </c>
      <c r="E13" s="8">
        <v>10.6203</v>
      </c>
      <c r="F13" s="8">
        <v>10.9372</v>
      </c>
      <c r="G13" s="8">
        <v>10.9124</v>
      </c>
      <c r="H13" s="8">
        <v>10.5917</v>
      </c>
      <c r="I13" s="8">
        <v>10.2512</v>
      </c>
      <c r="J13" s="8">
        <v>10.5047</v>
      </c>
      <c r="K13" s="8">
        <v>10.4502</v>
      </c>
      <c r="L13" s="8">
        <v>10.7811</v>
      </c>
      <c r="M13" s="8">
        <v>10.9269</v>
      </c>
      <c r="N13" s="8">
        <v>11.1748</v>
      </c>
      <c r="O13" s="8">
        <v>11.145</v>
      </c>
      <c r="P13" s="8">
        <v>11.2486</v>
      </c>
      <c r="Q13" s="6">
        <f t="shared" si="0"/>
        <v>10.795341666666666</v>
      </c>
    </row>
    <row r="14" spans="1:17" ht="15.75">
      <c r="A14" s="12">
        <v>33970</v>
      </c>
      <c r="B14" s="8">
        <v>3.11</v>
      </c>
      <c r="D14">
        <v>2004</v>
      </c>
      <c r="E14" s="8">
        <v>10.9151</v>
      </c>
      <c r="F14" s="8">
        <v>11.0142</v>
      </c>
      <c r="G14" s="8">
        <v>11.0094</v>
      </c>
      <c r="H14" s="8">
        <v>11.2751</v>
      </c>
      <c r="I14" s="8">
        <v>11.5124</v>
      </c>
      <c r="J14" s="8">
        <v>11.3894</v>
      </c>
      <c r="K14" s="8">
        <v>11.4636</v>
      </c>
      <c r="L14" s="8">
        <v>11.3942</v>
      </c>
      <c r="M14" s="8">
        <v>11.4864</v>
      </c>
      <c r="N14" s="8">
        <v>11.3983</v>
      </c>
      <c r="O14" s="8">
        <v>11.3681</v>
      </c>
      <c r="P14" s="8">
        <v>11.2041</v>
      </c>
      <c r="Q14" s="6">
        <f t="shared" si="0"/>
        <v>11.285858333333335</v>
      </c>
    </row>
    <row r="15" spans="1:17" ht="15.75">
      <c r="A15" s="12">
        <v>34001</v>
      </c>
      <c r="B15" s="8">
        <v>3.0989</v>
      </c>
      <c r="D15">
        <v>2005</v>
      </c>
      <c r="E15" s="8">
        <v>11.2607</v>
      </c>
      <c r="F15" s="8">
        <v>11.1367</v>
      </c>
      <c r="G15" s="8">
        <v>11.1427</v>
      </c>
      <c r="H15" s="8">
        <v>11.1163</v>
      </c>
      <c r="I15" s="8">
        <v>10.9733</v>
      </c>
      <c r="J15" s="8">
        <v>10.8228</v>
      </c>
      <c r="K15" s="8">
        <v>10.6781</v>
      </c>
      <c r="L15" s="8">
        <v>10.6882</v>
      </c>
      <c r="M15" s="8">
        <v>10.7775</v>
      </c>
      <c r="N15" s="8">
        <v>10.8324</v>
      </c>
      <c r="O15" s="8">
        <v>10.6685</v>
      </c>
      <c r="P15" s="8">
        <v>10.6295</v>
      </c>
      <c r="Q15" s="6">
        <f t="shared" si="0"/>
        <v>10.893891666666667</v>
      </c>
    </row>
    <row r="16" spans="1:17" ht="15.75">
      <c r="A16" s="12">
        <v>34029</v>
      </c>
      <c r="B16" s="8">
        <v>3.1083</v>
      </c>
      <c r="D16">
        <v>2006</v>
      </c>
      <c r="E16" s="8">
        <v>10.547</v>
      </c>
      <c r="F16" s="8">
        <v>10.4833</v>
      </c>
      <c r="G16" s="8">
        <v>10.7468</v>
      </c>
      <c r="H16" s="8">
        <v>11.0421</v>
      </c>
      <c r="I16" s="8">
        <v>11.0923</v>
      </c>
      <c r="J16" s="8">
        <v>11.3913</v>
      </c>
      <c r="K16" s="8">
        <v>10.9858</v>
      </c>
      <c r="L16" s="8">
        <v>10.872</v>
      </c>
      <c r="M16" s="8">
        <v>10.9853</v>
      </c>
      <c r="N16" s="8">
        <v>10.8971</v>
      </c>
      <c r="O16" s="8">
        <v>10.9177</v>
      </c>
      <c r="P16" s="8">
        <v>10.8479</v>
      </c>
      <c r="Q16" s="6">
        <f t="shared" si="0"/>
        <v>10.900716666666666</v>
      </c>
    </row>
    <row r="17" spans="1:17" ht="15.75">
      <c r="A17" s="12">
        <v>34060</v>
      </c>
      <c r="B17" s="8">
        <v>3.0955</v>
      </c>
      <c r="D17">
        <v>2007</v>
      </c>
      <c r="E17" s="8">
        <v>10.9529</v>
      </c>
      <c r="F17" s="8">
        <v>10.9998</v>
      </c>
      <c r="G17" s="8">
        <v>11.1139</v>
      </c>
      <c r="H17" s="8">
        <v>10.9806</v>
      </c>
      <c r="I17" s="8">
        <v>10.8167</v>
      </c>
      <c r="J17" s="8">
        <v>10.835</v>
      </c>
      <c r="K17" s="8">
        <v>10.8109</v>
      </c>
      <c r="L17" s="8">
        <v>11.0456</v>
      </c>
      <c r="M17" s="8">
        <v>11.0315</v>
      </c>
      <c r="N17" s="8">
        <v>10.8231</v>
      </c>
      <c r="O17" s="8">
        <v>10.8866</v>
      </c>
      <c r="P17" s="8">
        <v>10.8484</v>
      </c>
      <c r="Q17" s="6">
        <f t="shared" si="0"/>
        <v>10.92875</v>
      </c>
    </row>
    <row r="18" spans="1:17" ht="15.75">
      <c r="A18" s="12">
        <v>34090</v>
      </c>
      <c r="B18" s="8">
        <v>3.1227</v>
      </c>
      <c r="D18">
        <v>2008</v>
      </c>
      <c r="E18" s="8">
        <v>10.91</v>
      </c>
      <c r="F18" s="8">
        <v>10.7665</v>
      </c>
      <c r="G18" s="8">
        <v>10.7313</v>
      </c>
      <c r="H18" s="8">
        <v>10.5154</v>
      </c>
      <c r="I18" s="8">
        <v>10.4352</v>
      </c>
      <c r="J18" s="8">
        <v>10.3292</v>
      </c>
      <c r="K18" s="8">
        <v>10.2155</v>
      </c>
      <c r="L18" s="8">
        <v>10.1095</v>
      </c>
      <c r="M18" s="8">
        <v>10.6437</v>
      </c>
      <c r="N18" s="8">
        <v>12.6314</v>
      </c>
      <c r="O18" s="8">
        <v>13.114</v>
      </c>
      <c r="P18" s="8">
        <v>13.4226</v>
      </c>
      <c r="Q18" s="6">
        <f t="shared" si="0"/>
        <v>11.152025</v>
      </c>
    </row>
    <row r="19" spans="1:17" ht="15.75">
      <c r="A19" s="12">
        <v>34121</v>
      </c>
      <c r="B19" s="8">
        <v>3.1213</v>
      </c>
      <c r="D19">
        <v>2009</v>
      </c>
      <c r="E19" s="8">
        <v>13.8921</v>
      </c>
      <c r="F19" s="8">
        <v>14.5966</v>
      </c>
      <c r="G19" s="8">
        <v>14.6695</v>
      </c>
      <c r="H19" s="8">
        <v>13.4367</v>
      </c>
      <c r="I19" s="8">
        <v>13.1621</v>
      </c>
      <c r="J19" s="8">
        <v>13.3418</v>
      </c>
      <c r="K19" s="8">
        <v>13.3654</v>
      </c>
      <c r="L19" s="8">
        <v>13.008</v>
      </c>
      <c r="M19" s="8">
        <v>13.4212</v>
      </c>
      <c r="N19" s="8">
        <v>13.2257</v>
      </c>
      <c r="O19" s="8">
        <v>13.1094</v>
      </c>
      <c r="P19" s="8">
        <v>12.8631</v>
      </c>
      <c r="Q19" s="6">
        <f t="shared" si="0"/>
        <v>13.507633333333333</v>
      </c>
    </row>
    <row r="20" spans="1:17" ht="15.75">
      <c r="A20" s="12">
        <v>34151</v>
      </c>
      <c r="B20" s="8">
        <v>3.1236</v>
      </c>
      <c r="D20">
        <v>2010</v>
      </c>
      <c r="E20" s="8">
        <v>12.8019</v>
      </c>
      <c r="F20" s="8">
        <v>12.9424</v>
      </c>
      <c r="G20" s="8">
        <v>12.5737</v>
      </c>
      <c r="H20" s="8">
        <v>12.2302</v>
      </c>
      <c r="I20" s="8">
        <v>12.7428</v>
      </c>
      <c r="J20" s="8">
        <v>12.7193</v>
      </c>
      <c r="K20" s="8">
        <v>12.8189</v>
      </c>
      <c r="L20" s="8">
        <v>12.7695</v>
      </c>
      <c r="M20" s="8">
        <v>12.7997</v>
      </c>
      <c r="N20" s="8">
        <v>12.4374</v>
      </c>
      <c r="O20" s="8">
        <v>12.3391</v>
      </c>
      <c r="P20" s="8">
        <v>12.3885</v>
      </c>
      <c r="Q20" s="6">
        <f t="shared" si="0"/>
        <v>12.630283333333333</v>
      </c>
    </row>
    <row r="21" spans="1:17" ht="15.75">
      <c r="A21" s="12">
        <v>34182</v>
      </c>
      <c r="B21" s="8">
        <v>3.1126</v>
      </c>
      <c r="D21">
        <v>2011</v>
      </c>
      <c r="E21" s="8">
        <v>12.1258</v>
      </c>
      <c r="F21" s="8">
        <v>12.0703</v>
      </c>
      <c r="G21" s="8">
        <v>11.9992</v>
      </c>
      <c r="H21" s="8">
        <v>11.7184</v>
      </c>
      <c r="I21" s="8">
        <v>11.6533</v>
      </c>
      <c r="J21" s="8">
        <v>11.806</v>
      </c>
      <c r="K21" s="8">
        <v>11.6726</v>
      </c>
      <c r="L21" s="8">
        <v>12.2319</v>
      </c>
      <c r="M21" s="8">
        <v>13.0445</v>
      </c>
      <c r="N21" s="8">
        <v>13.435</v>
      </c>
      <c r="O21" s="8">
        <v>13.6993</v>
      </c>
      <c r="P21" s="8">
        <v>13.7689</v>
      </c>
      <c r="Q21" s="6">
        <f t="shared" si="0"/>
        <v>12.435433333333334</v>
      </c>
    </row>
    <row r="22" spans="1:17" ht="15.75">
      <c r="A22" s="12">
        <v>34213</v>
      </c>
      <c r="B22" s="8">
        <v>3.1127</v>
      </c>
      <c r="D22">
        <v>2012</v>
      </c>
      <c r="E22" s="8">
        <f>'[1]tipo_cambio_mensual'!$B$271</f>
        <v>13.417777272727271</v>
      </c>
      <c r="F22" s="8">
        <f>'[1]tipo_cambio_mensual'!$B$272</f>
        <v>12.78306</v>
      </c>
      <c r="G22" s="8">
        <f>'[1]tipo_cambio_mensual'!$B$273</f>
        <v>12.756700000000002</v>
      </c>
      <c r="H22" s="8">
        <f>'[1]tipo_cambio_mensual'!$B$274</f>
        <v>13.069673684210528</v>
      </c>
      <c r="I22" s="8">
        <f>'[1]tipo_cambio_mensual'!$B$275</f>
        <v>13.66338181818182</v>
      </c>
      <c r="J22" s="8">
        <f>'[1]tipo_cambio_mensual'!$B$276</f>
        <v>13.919204761904764</v>
      </c>
      <c r="K22" s="8">
        <f>'[1]tipo_cambio_mensual'!$B$277</f>
        <v>13.366081818181819</v>
      </c>
      <c r="L22" s="8">
        <f>'[1]tipo_cambio_mensual'!$B$278</f>
        <v>13.184521739130433</v>
      </c>
      <c r="M22" s="8">
        <f>'[1]tipo_cambio_mensual'!$B$279</f>
        <v>13.18515</v>
      </c>
      <c r="N22" s="8">
        <f>'[1]tipo_cambio_mensual'!$B$280</f>
        <v>12.891</v>
      </c>
      <c r="O22" s="8">
        <f>'[1]tipo_cambio_mensual'!$B$281</f>
        <v>13.0746</v>
      </c>
      <c r="P22" s="8">
        <f>'[1]tipo_cambio_mensual'!$B$282</f>
        <v>12.870478947368422</v>
      </c>
      <c r="Q22" s="6">
        <f>'[1]tipo de cambio anual'!$C$23</f>
        <v>13.191658609433665</v>
      </c>
    </row>
    <row r="23" spans="1:17" ht="15.75">
      <c r="A23" s="12">
        <v>34243</v>
      </c>
      <c r="B23" s="8">
        <v>3.1142</v>
      </c>
      <c r="D23" s="5">
        <v>2013</v>
      </c>
      <c r="E23" s="7">
        <f>'[2]tipo_cambio_mensual'!$B$283</f>
        <v>12.699000000000002</v>
      </c>
      <c r="F23" s="7">
        <f>'[2]tipo_cambio_mensual'!$B$284</f>
        <v>12.722884210526317</v>
      </c>
      <c r="G23" s="7">
        <f>'[2]tipo_cambio_mensual'!$B$285</f>
        <v>12.52472222222222</v>
      </c>
      <c r="H23" s="7">
        <f>'[2]tipo_cambio_mensual'!$B$286</f>
        <v>12.20504090909091</v>
      </c>
      <c r="I23" s="7">
        <f>'[2]tipo_cambio_mensual'!$B$287</f>
        <v>12.311486363636362</v>
      </c>
      <c r="J23" s="7">
        <f>'[2]tipo_cambio_mensual'!$B$288</f>
        <v>12.959575000000001</v>
      </c>
      <c r="K23" s="7">
        <f>'[2]tipo_cambio_mensual'!$B$289</f>
        <v>12.7814</v>
      </c>
      <c r="L23" s="7"/>
      <c r="M23" s="7"/>
      <c r="N23" s="7"/>
      <c r="O23" s="7"/>
      <c r="P23" s="7"/>
      <c r="Q23" s="7">
        <f>'[2]tipo de cambio anual'!$B$24</f>
        <v>12.538049108187135</v>
      </c>
    </row>
    <row r="24" spans="1:17" ht="15" customHeight="1">
      <c r="A24" s="12">
        <v>34274</v>
      </c>
      <c r="B24" s="8">
        <v>3.1553</v>
      </c>
      <c r="D24" s="16" t="s">
        <v>24</v>
      </c>
      <c r="E24" s="16"/>
      <c r="F24" s="16"/>
      <c r="G24" s="16"/>
      <c r="H24" s="16"/>
      <c r="I24" s="16"/>
      <c r="J24" s="16"/>
      <c r="K24" s="16"/>
      <c r="L24" s="16"/>
      <c r="M24" s="16"/>
      <c r="N24" s="16"/>
      <c r="O24" s="16"/>
      <c r="P24" s="16"/>
      <c r="Q24" s="16"/>
    </row>
    <row r="25" spans="1:17" ht="51" customHeight="1">
      <c r="A25" s="12">
        <v>34304</v>
      </c>
      <c r="B25" s="8">
        <v>3.1077</v>
      </c>
      <c r="D25" s="23" t="s">
        <v>23</v>
      </c>
      <c r="E25" s="23"/>
      <c r="F25" s="23"/>
      <c r="G25" s="23"/>
      <c r="H25" s="23"/>
      <c r="I25" s="23"/>
      <c r="J25" s="23"/>
      <c r="K25" s="23"/>
      <c r="L25" s="23"/>
      <c r="M25" s="23"/>
      <c r="N25" s="23"/>
      <c r="O25" s="23"/>
      <c r="P25" s="23"/>
      <c r="Q25" s="23"/>
    </row>
    <row r="26" spans="1:17" ht="15.75">
      <c r="A26" s="12">
        <v>34335</v>
      </c>
      <c r="B26" s="8">
        <v>3.1075</v>
      </c>
      <c r="D26" s="20"/>
      <c r="E26" s="20"/>
      <c r="F26" s="20"/>
      <c r="G26" s="20"/>
      <c r="H26" s="20"/>
      <c r="I26" s="20"/>
      <c r="J26" s="20"/>
      <c r="K26" s="20"/>
      <c r="L26" s="20"/>
      <c r="M26" s="20"/>
      <c r="N26" s="20"/>
      <c r="O26" s="20"/>
      <c r="P26" s="20"/>
      <c r="Q26" s="20"/>
    </row>
    <row r="27" spans="1:17" ht="15.75">
      <c r="A27" s="12">
        <v>34366</v>
      </c>
      <c r="B27" s="8">
        <v>3.1115</v>
      </c>
      <c r="D27" s="20"/>
      <c r="E27" s="20"/>
      <c r="F27" s="20"/>
      <c r="G27" s="20"/>
      <c r="H27" s="20"/>
      <c r="I27" s="20"/>
      <c r="J27" s="20"/>
      <c r="K27" s="20"/>
      <c r="L27" s="20"/>
      <c r="M27" s="20"/>
      <c r="N27" s="20"/>
      <c r="O27" s="20"/>
      <c r="P27" s="20"/>
      <c r="Q27" s="20"/>
    </row>
    <row r="28" spans="1:17" ht="15.75">
      <c r="A28" s="12">
        <v>34394</v>
      </c>
      <c r="B28" s="8">
        <v>3.2841</v>
      </c>
      <c r="D28" s="16" t="s">
        <v>25</v>
      </c>
      <c r="E28" s="16"/>
      <c r="F28" s="16"/>
      <c r="G28" s="16"/>
      <c r="H28" s="16"/>
      <c r="I28" s="16"/>
      <c r="J28" s="16"/>
      <c r="K28" s="16"/>
      <c r="L28" s="16"/>
      <c r="M28" s="16"/>
      <c r="N28" s="20"/>
      <c r="O28" s="20"/>
      <c r="P28" s="20"/>
      <c r="Q28" s="20"/>
    </row>
    <row r="29" spans="1:2" ht="15.75">
      <c r="A29" s="12">
        <v>34425</v>
      </c>
      <c r="B29" s="8">
        <v>3.3536</v>
      </c>
    </row>
    <row r="30" spans="1:2" ht="15.75">
      <c r="A30" s="12">
        <v>34455</v>
      </c>
      <c r="B30" s="8">
        <v>3.312</v>
      </c>
    </row>
    <row r="31" spans="1:2" ht="15.75">
      <c r="A31" s="12">
        <v>34486</v>
      </c>
      <c r="B31" s="8">
        <v>3.3607</v>
      </c>
    </row>
    <row r="32" spans="1:2" ht="15.75">
      <c r="A32" s="12">
        <v>34516</v>
      </c>
      <c r="B32" s="8">
        <v>3.4009</v>
      </c>
    </row>
    <row r="33" spans="1:2" ht="15.75">
      <c r="A33" s="12">
        <v>34547</v>
      </c>
      <c r="B33" s="8">
        <v>3.3821</v>
      </c>
    </row>
    <row r="34" spans="1:2" ht="15.75">
      <c r="A34" s="12">
        <v>34578</v>
      </c>
      <c r="B34" s="8">
        <v>3.3998</v>
      </c>
    </row>
    <row r="35" spans="1:2" ht="15.75">
      <c r="A35" s="12">
        <v>34608</v>
      </c>
      <c r="B35" s="8">
        <v>3.4158</v>
      </c>
    </row>
    <row r="36" spans="1:2" ht="15.75">
      <c r="A36" s="12">
        <v>34639</v>
      </c>
      <c r="B36" s="8">
        <v>3.4426</v>
      </c>
    </row>
    <row r="37" spans="1:2" ht="15.75">
      <c r="A37" s="12">
        <v>34669</v>
      </c>
      <c r="B37" s="8">
        <v>3.9308</v>
      </c>
    </row>
    <row r="38" spans="1:2" ht="15.75">
      <c r="A38" s="12">
        <v>34700</v>
      </c>
      <c r="B38" s="8">
        <v>5.5133</v>
      </c>
    </row>
    <row r="39" spans="1:2" ht="15.75">
      <c r="A39" s="12">
        <v>34731</v>
      </c>
      <c r="B39" s="8">
        <v>5.6854</v>
      </c>
    </row>
    <row r="40" spans="1:2" ht="15.75">
      <c r="A40" s="12">
        <v>34759</v>
      </c>
      <c r="B40" s="8">
        <v>6.7019</v>
      </c>
    </row>
    <row r="41" spans="1:2" ht="15.75">
      <c r="A41" s="12">
        <v>34790</v>
      </c>
      <c r="B41" s="8">
        <v>6.2996</v>
      </c>
    </row>
    <row r="42" spans="1:2" ht="15.75">
      <c r="A42" s="12">
        <v>34820</v>
      </c>
      <c r="B42" s="8">
        <v>5.9627</v>
      </c>
    </row>
    <row r="43" spans="1:2" ht="15.75">
      <c r="A43" s="12">
        <v>34851</v>
      </c>
      <c r="B43" s="8">
        <v>6.2232</v>
      </c>
    </row>
    <row r="44" spans="1:2" ht="15.75">
      <c r="A44" s="12">
        <v>34881</v>
      </c>
      <c r="B44" s="8">
        <v>6.1394</v>
      </c>
    </row>
    <row r="45" spans="1:2" ht="15.75">
      <c r="A45" s="12">
        <v>34912</v>
      </c>
      <c r="B45" s="8">
        <v>6.1909</v>
      </c>
    </row>
    <row r="46" spans="1:2" ht="15.75">
      <c r="A46" s="12">
        <v>34943</v>
      </c>
      <c r="B46" s="8">
        <v>6.3025</v>
      </c>
    </row>
    <row r="47" spans="1:2" ht="15.75">
      <c r="A47" s="12">
        <v>34973</v>
      </c>
      <c r="B47" s="8">
        <v>6.6911</v>
      </c>
    </row>
    <row r="48" spans="1:2" ht="15.75">
      <c r="A48" s="12">
        <v>35004</v>
      </c>
      <c r="B48" s="8">
        <v>7.6584</v>
      </c>
    </row>
    <row r="49" spans="1:2" ht="15.75">
      <c r="A49" s="12">
        <v>35034</v>
      </c>
      <c r="B49" s="8">
        <v>7.6597</v>
      </c>
    </row>
    <row r="50" spans="1:2" ht="15.75">
      <c r="A50" s="12">
        <v>35065</v>
      </c>
      <c r="B50" s="8">
        <v>7.476</v>
      </c>
    </row>
    <row r="51" spans="1:2" ht="15.75">
      <c r="A51" s="12">
        <v>35096</v>
      </c>
      <c r="B51" s="8">
        <v>7.524</v>
      </c>
    </row>
    <row r="52" spans="1:2" ht="15.75">
      <c r="A52" s="12">
        <v>35125</v>
      </c>
      <c r="B52" s="8">
        <v>7.5687</v>
      </c>
    </row>
    <row r="53" spans="1:2" ht="15.75">
      <c r="A53" s="12">
        <v>35156</v>
      </c>
      <c r="B53" s="8">
        <v>7.4617</v>
      </c>
    </row>
    <row r="54" spans="1:2" ht="15.75">
      <c r="A54" s="12">
        <v>35186</v>
      </c>
      <c r="B54" s="8">
        <v>7.4326</v>
      </c>
    </row>
    <row r="55" spans="1:2" ht="15.75">
      <c r="A55" s="12">
        <v>35217</v>
      </c>
      <c r="B55" s="8">
        <v>7.5604</v>
      </c>
    </row>
    <row r="56" spans="1:2" ht="15.75">
      <c r="A56" s="12">
        <v>35247</v>
      </c>
      <c r="B56" s="8">
        <v>7.6206</v>
      </c>
    </row>
    <row r="57" spans="1:2" ht="15.75">
      <c r="A57" s="12">
        <v>35278</v>
      </c>
      <c r="B57" s="8">
        <v>7.5115</v>
      </c>
    </row>
    <row r="58" spans="1:2" ht="15.75">
      <c r="A58" s="12">
        <v>35309</v>
      </c>
      <c r="B58" s="8">
        <v>7.544</v>
      </c>
    </row>
    <row r="59" spans="1:2" ht="15.75">
      <c r="A59" s="12">
        <v>35339</v>
      </c>
      <c r="B59" s="8">
        <v>7.7263</v>
      </c>
    </row>
    <row r="60" spans="1:2" ht="15.75">
      <c r="A60" s="12">
        <v>35370</v>
      </c>
      <c r="B60" s="8">
        <v>7.906</v>
      </c>
    </row>
    <row r="61" spans="1:2" ht="15.75">
      <c r="A61" s="12">
        <v>35400</v>
      </c>
      <c r="B61" s="8">
        <v>7.872</v>
      </c>
    </row>
    <row r="62" spans="1:2" ht="15.75">
      <c r="A62" s="12">
        <v>35431</v>
      </c>
      <c r="B62" s="8">
        <v>7.8271</v>
      </c>
    </row>
    <row r="63" spans="1:2" ht="15.75">
      <c r="A63" s="12">
        <v>35462</v>
      </c>
      <c r="B63" s="8">
        <v>7.8003</v>
      </c>
    </row>
    <row r="64" spans="1:2" ht="15.75">
      <c r="A64" s="12">
        <v>35490</v>
      </c>
      <c r="B64" s="8">
        <v>7.9647</v>
      </c>
    </row>
    <row r="65" spans="1:2" ht="15.75">
      <c r="A65" s="12">
        <v>35521</v>
      </c>
      <c r="B65" s="8">
        <v>7.9074</v>
      </c>
    </row>
    <row r="66" spans="1:2" ht="15.75">
      <c r="A66" s="12">
        <v>35551</v>
      </c>
      <c r="B66" s="8">
        <v>7.9006</v>
      </c>
    </row>
    <row r="67" spans="1:2" ht="15.75">
      <c r="A67" s="12">
        <v>35582</v>
      </c>
      <c r="B67" s="8">
        <v>7.9502</v>
      </c>
    </row>
    <row r="68" spans="1:2" ht="15.75">
      <c r="A68" s="12">
        <v>35612</v>
      </c>
      <c r="B68" s="8">
        <v>7.8733</v>
      </c>
    </row>
    <row r="69" spans="1:2" ht="15.75">
      <c r="A69" s="12">
        <v>35643</v>
      </c>
      <c r="B69" s="8">
        <v>7.7828</v>
      </c>
    </row>
    <row r="70" spans="1:2" ht="15.75">
      <c r="A70" s="12">
        <v>35674</v>
      </c>
      <c r="B70" s="8">
        <v>7.7805</v>
      </c>
    </row>
    <row r="71" spans="1:2" ht="15.75">
      <c r="A71" s="12">
        <v>35704</v>
      </c>
      <c r="B71" s="8">
        <v>7.8603</v>
      </c>
    </row>
    <row r="72" spans="1:2" ht="15.75">
      <c r="A72" s="12">
        <v>35735</v>
      </c>
      <c r="B72" s="8">
        <v>8.2689</v>
      </c>
    </row>
    <row r="73" spans="1:2" ht="15.75">
      <c r="A73" s="12">
        <v>35765</v>
      </c>
      <c r="B73" s="8">
        <v>8.1219</v>
      </c>
    </row>
    <row r="74" spans="1:2" ht="15.75">
      <c r="A74" s="12">
        <v>35796</v>
      </c>
      <c r="B74" s="8">
        <v>8.2177</v>
      </c>
    </row>
    <row r="75" spans="1:2" ht="15.75">
      <c r="A75" s="12">
        <v>35827</v>
      </c>
      <c r="B75" s="8">
        <v>8.5014</v>
      </c>
    </row>
    <row r="76" spans="1:2" ht="15.75">
      <c r="A76" s="12">
        <v>35855</v>
      </c>
      <c r="B76" s="8">
        <v>8.5676</v>
      </c>
    </row>
    <row r="77" spans="1:2" ht="15.75">
      <c r="A77" s="12">
        <v>35886</v>
      </c>
      <c r="B77" s="8">
        <v>8.4965</v>
      </c>
    </row>
    <row r="78" spans="1:2" ht="15.75">
      <c r="A78" s="12">
        <v>35916</v>
      </c>
      <c r="B78" s="8">
        <v>8.5934</v>
      </c>
    </row>
    <row r="79" spans="1:2" ht="15.75">
      <c r="A79" s="12">
        <v>35947</v>
      </c>
      <c r="B79" s="8">
        <v>8.9131</v>
      </c>
    </row>
    <row r="80" spans="1:2" ht="15.75">
      <c r="A80" s="12">
        <v>35977</v>
      </c>
      <c r="B80" s="8">
        <v>8.896</v>
      </c>
    </row>
    <row r="81" spans="1:2" ht="15.75">
      <c r="A81" s="12">
        <v>36008</v>
      </c>
      <c r="B81" s="8">
        <v>9.3633</v>
      </c>
    </row>
    <row r="82" spans="1:2" ht="15.75">
      <c r="A82" s="12">
        <v>36039</v>
      </c>
      <c r="B82" s="8">
        <v>10.2307</v>
      </c>
    </row>
    <row r="83" spans="1:2" ht="15.75">
      <c r="A83" s="12">
        <v>36069</v>
      </c>
      <c r="B83" s="8">
        <v>10.1536</v>
      </c>
    </row>
    <row r="84" spans="1:2" ht="15.75">
      <c r="A84" s="12">
        <v>36100</v>
      </c>
      <c r="B84" s="8">
        <v>9.9682</v>
      </c>
    </row>
    <row r="85" spans="1:2" ht="15.75">
      <c r="A85" s="12">
        <v>36130</v>
      </c>
      <c r="B85" s="8">
        <v>9.9057</v>
      </c>
    </row>
    <row r="86" spans="1:2" ht="15.75">
      <c r="A86" s="12">
        <v>36161</v>
      </c>
      <c r="B86" s="8">
        <v>10.1351</v>
      </c>
    </row>
    <row r="87" spans="1:2" ht="15.75">
      <c r="A87" s="12">
        <v>36192</v>
      </c>
      <c r="B87" s="8">
        <v>9.9939</v>
      </c>
    </row>
    <row r="88" spans="1:2" ht="15.75">
      <c r="A88" s="12">
        <v>36220</v>
      </c>
      <c r="B88" s="8">
        <v>9.7316</v>
      </c>
    </row>
    <row r="89" spans="1:2" ht="15.75">
      <c r="A89" s="12">
        <v>36251</v>
      </c>
      <c r="B89" s="8">
        <v>9.4185</v>
      </c>
    </row>
    <row r="90" spans="1:2" ht="15.75">
      <c r="A90" s="12">
        <v>36281</v>
      </c>
      <c r="B90" s="8">
        <v>9.4105</v>
      </c>
    </row>
    <row r="91" spans="1:2" ht="15.75">
      <c r="A91" s="12">
        <v>36312</v>
      </c>
      <c r="B91" s="8">
        <v>9.5139</v>
      </c>
    </row>
    <row r="92" spans="1:2" ht="15.75">
      <c r="A92" s="12">
        <v>36342</v>
      </c>
      <c r="B92" s="8">
        <v>9.3657</v>
      </c>
    </row>
    <row r="93" spans="1:2" ht="15.75">
      <c r="A93" s="12">
        <v>36373</v>
      </c>
      <c r="B93" s="8">
        <v>9.3966</v>
      </c>
    </row>
    <row r="94" spans="1:2" ht="15.75">
      <c r="A94" s="12">
        <v>36404</v>
      </c>
      <c r="B94" s="8">
        <v>9.3358</v>
      </c>
    </row>
    <row r="95" spans="1:2" ht="15.75">
      <c r="A95" s="12">
        <v>36434</v>
      </c>
      <c r="B95" s="8">
        <v>9.5667</v>
      </c>
    </row>
    <row r="96" spans="1:2" ht="15.75">
      <c r="A96" s="12">
        <v>36465</v>
      </c>
      <c r="B96" s="8">
        <v>9.3988</v>
      </c>
    </row>
    <row r="97" spans="1:2" ht="15.75">
      <c r="A97" s="12">
        <v>36495</v>
      </c>
      <c r="B97" s="8">
        <v>9.4249</v>
      </c>
    </row>
    <row r="98" spans="1:2" ht="15.75">
      <c r="A98" s="12">
        <v>36526</v>
      </c>
      <c r="B98" s="8">
        <v>9.4878</v>
      </c>
    </row>
    <row r="99" spans="1:2" ht="15.75">
      <c r="A99" s="12">
        <v>36557</v>
      </c>
      <c r="B99" s="8">
        <v>9.4252</v>
      </c>
    </row>
    <row r="100" spans="1:2" ht="15.75">
      <c r="A100" s="12">
        <v>36586</v>
      </c>
      <c r="B100" s="8">
        <v>9.2876</v>
      </c>
    </row>
    <row r="101" spans="1:2" ht="15.75">
      <c r="A101" s="12">
        <v>36617</v>
      </c>
      <c r="B101" s="8">
        <v>9.3903</v>
      </c>
    </row>
    <row r="102" spans="1:2" ht="15.75">
      <c r="A102" s="12">
        <v>36647</v>
      </c>
      <c r="B102" s="8">
        <v>9.5158</v>
      </c>
    </row>
    <row r="103" spans="1:2" ht="15.75">
      <c r="A103" s="12">
        <v>36678</v>
      </c>
      <c r="B103" s="8">
        <v>9.8295</v>
      </c>
    </row>
    <row r="104" spans="1:2" ht="15.75">
      <c r="A104" s="12">
        <v>36708</v>
      </c>
      <c r="B104" s="8">
        <v>9.4212</v>
      </c>
    </row>
    <row r="105" spans="1:2" ht="15.75">
      <c r="A105" s="12">
        <v>36739</v>
      </c>
      <c r="B105" s="8">
        <v>9.2709</v>
      </c>
    </row>
    <row r="106" spans="1:2" ht="15.75">
      <c r="A106" s="12">
        <v>36770</v>
      </c>
      <c r="B106" s="8">
        <v>9.354</v>
      </c>
    </row>
    <row r="107" spans="1:2" ht="15.75">
      <c r="A107" s="12">
        <v>36800</v>
      </c>
      <c r="B107" s="8">
        <v>9.5314</v>
      </c>
    </row>
    <row r="108" spans="1:2" ht="15.75">
      <c r="A108" s="12">
        <v>36831</v>
      </c>
      <c r="B108" s="8">
        <v>9.5004</v>
      </c>
    </row>
    <row r="109" spans="1:2" ht="15.75">
      <c r="A109" s="12">
        <v>36861</v>
      </c>
      <c r="B109" s="8">
        <v>9.4659</v>
      </c>
    </row>
    <row r="110" spans="1:2" ht="15.75">
      <c r="A110" s="12">
        <v>36892</v>
      </c>
      <c r="B110" s="8">
        <v>9.7766</v>
      </c>
    </row>
    <row r="111" spans="1:2" ht="15.75">
      <c r="A111" s="12">
        <v>36923</v>
      </c>
      <c r="B111" s="8">
        <v>9.7045</v>
      </c>
    </row>
    <row r="112" spans="1:2" ht="15.75">
      <c r="A112" s="12">
        <v>36951</v>
      </c>
      <c r="B112" s="8">
        <v>9.6006</v>
      </c>
    </row>
    <row r="113" spans="1:2" ht="15.75">
      <c r="A113" s="12">
        <v>36982</v>
      </c>
      <c r="B113" s="8">
        <v>9.3268</v>
      </c>
    </row>
    <row r="114" spans="1:2" ht="15.75">
      <c r="A114" s="12">
        <v>37012</v>
      </c>
      <c r="B114" s="8">
        <v>9.1372</v>
      </c>
    </row>
    <row r="115" spans="1:2" ht="15.75">
      <c r="A115" s="12">
        <v>37043</v>
      </c>
      <c r="B115" s="8">
        <v>9.0867</v>
      </c>
    </row>
    <row r="116" spans="1:2" ht="15.75">
      <c r="A116" s="12">
        <v>37073</v>
      </c>
      <c r="B116" s="8">
        <v>9.1618</v>
      </c>
    </row>
    <row r="117" spans="1:2" ht="15.75">
      <c r="A117" s="12">
        <v>37104</v>
      </c>
      <c r="B117" s="8">
        <v>9.1307</v>
      </c>
    </row>
    <row r="118" spans="1:2" ht="15.75">
      <c r="A118" s="12">
        <v>37135</v>
      </c>
      <c r="B118" s="8">
        <v>9.4189</v>
      </c>
    </row>
    <row r="119" spans="1:2" ht="15.75">
      <c r="A119" s="12">
        <v>37165</v>
      </c>
      <c r="B119" s="8">
        <v>9.345</v>
      </c>
    </row>
    <row r="120" spans="1:2" ht="15.75">
      <c r="A120" s="12">
        <v>37196</v>
      </c>
      <c r="B120" s="8">
        <v>9.2236</v>
      </c>
    </row>
    <row r="121" spans="1:2" ht="15.75">
      <c r="A121" s="12">
        <v>37226</v>
      </c>
      <c r="B121" s="8">
        <v>9.1561</v>
      </c>
    </row>
    <row r="122" spans="1:2" ht="15.75">
      <c r="A122" s="12">
        <v>37257</v>
      </c>
      <c r="B122" s="8">
        <v>9.1616</v>
      </c>
    </row>
    <row r="123" spans="1:2" ht="15.75">
      <c r="A123" s="12">
        <v>37288</v>
      </c>
      <c r="B123" s="8">
        <v>9.0998</v>
      </c>
    </row>
    <row r="124" spans="1:2" ht="15.75">
      <c r="A124" s="12">
        <v>37316</v>
      </c>
      <c r="B124" s="8">
        <v>9.0707</v>
      </c>
    </row>
    <row r="125" spans="1:2" ht="15.75">
      <c r="A125" s="12">
        <v>37347</v>
      </c>
      <c r="B125" s="8">
        <v>9.1629</v>
      </c>
    </row>
    <row r="126" spans="1:2" ht="15.75">
      <c r="A126" s="12">
        <v>37377</v>
      </c>
      <c r="B126" s="8">
        <v>9.5192</v>
      </c>
    </row>
    <row r="127" spans="1:2" ht="15.75">
      <c r="A127" s="12">
        <v>37408</v>
      </c>
      <c r="B127" s="8">
        <v>9.7652</v>
      </c>
    </row>
    <row r="128" spans="1:2" ht="15.75">
      <c r="A128" s="12">
        <v>37438</v>
      </c>
      <c r="B128" s="8">
        <v>9.7808</v>
      </c>
    </row>
    <row r="129" spans="1:2" ht="15.75">
      <c r="A129" s="12">
        <v>37469</v>
      </c>
      <c r="B129" s="8">
        <v>9.8396</v>
      </c>
    </row>
    <row r="130" spans="1:2" ht="15.75">
      <c r="A130" s="12">
        <v>37500</v>
      </c>
      <c r="B130" s="8">
        <v>10.0714</v>
      </c>
    </row>
    <row r="131" spans="1:2" ht="15.75">
      <c r="A131" s="12">
        <v>37530</v>
      </c>
      <c r="B131" s="8">
        <v>10.095</v>
      </c>
    </row>
    <row r="132" spans="1:2" ht="15.75">
      <c r="A132" s="12">
        <v>37561</v>
      </c>
      <c r="B132" s="8">
        <v>10.1975</v>
      </c>
    </row>
    <row r="133" spans="1:2" ht="15.75">
      <c r="A133" s="12">
        <v>37591</v>
      </c>
      <c r="B133" s="8">
        <v>10.2249</v>
      </c>
    </row>
    <row r="134" spans="1:2" ht="15.75">
      <c r="A134" s="12">
        <v>37622</v>
      </c>
      <c r="B134" s="8">
        <v>10.6203</v>
      </c>
    </row>
    <row r="135" spans="1:2" ht="15.75">
      <c r="A135" s="12">
        <v>37653</v>
      </c>
      <c r="B135" s="8">
        <v>10.9372</v>
      </c>
    </row>
    <row r="136" spans="1:2" ht="15.75">
      <c r="A136" s="12">
        <v>37681</v>
      </c>
      <c r="B136" s="8">
        <v>10.9124</v>
      </c>
    </row>
    <row r="137" spans="1:2" ht="15.75">
      <c r="A137" s="12">
        <v>37712</v>
      </c>
      <c r="B137" s="8">
        <v>10.5917</v>
      </c>
    </row>
    <row r="138" spans="1:2" ht="15.75">
      <c r="A138" s="12">
        <v>37742</v>
      </c>
      <c r="B138" s="8">
        <v>10.2512</v>
      </c>
    </row>
    <row r="139" spans="1:2" ht="15.75">
      <c r="A139" s="12">
        <v>37773</v>
      </c>
      <c r="B139" s="8">
        <v>10.5047</v>
      </c>
    </row>
    <row r="140" spans="1:2" ht="15.75">
      <c r="A140" s="12">
        <v>37803</v>
      </c>
      <c r="B140" s="8">
        <v>10.4502</v>
      </c>
    </row>
    <row r="141" spans="1:2" ht="15.75">
      <c r="A141" s="12">
        <v>37834</v>
      </c>
      <c r="B141" s="8">
        <v>10.7811</v>
      </c>
    </row>
    <row r="142" spans="1:2" ht="15.75">
      <c r="A142" s="12">
        <v>37865</v>
      </c>
      <c r="B142" s="8">
        <v>10.9269</v>
      </c>
    </row>
    <row r="143" spans="1:2" ht="15.75">
      <c r="A143" s="12">
        <v>37895</v>
      </c>
      <c r="B143" s="8">
        <v>11.1748</v>
      </c>
    </row>
    <row r="144" spans="1:2" ht="15.75">
      <c r="A144" s="12">
        <v>37926</v>
      </c>
      <c r="B144" s="8">
        <v>11.145</v>
      </c>
    </row>
    <row r="145" spans="1:2" ht="15.75">
      <c r="A145" s="12">
        <v>37956</v>
      </c>
      <c r="B145" s="8">
        <v>11.2486</v>
      </c>
    </row>
    <row r="146" spans="1:2" ht="15.75">
      <c r="A146" s="12">
        <v>37987</v>
      </c>
      <c r="B146" s="8">
        <v>10.9151</v>
      </c>
    </row>
    <row r="147" spans="1:2" ht="15.75">
      <c r="A147" s="12">
        <v>38018</v>
      </c>
      <c r="B147" s="8">
        <v>11.0142</v>
      </c>
    </row>
    <row r="148" spans="1:2" ht="15.75">
      <c r="A148" s="12">
        <v>38047</v>
      </c>
      <c r="B148" s="8">
        <v>11.0094</v>
      </c>
    </row>
    <row r="149" spans="1:2" ht="15.75">
      <c r="A149" s="12">
        <v>38078</v>
      </c>
      <c r="B149" s="8">
        <v>11.2751</v>
      </c>
    </row>
    <row r="150" spans="1:2" ht="15.75">
      <c r="A150" s="12">
        <v>38108</v>
      </c>
      <c r="B150" s="8">
        <v>11.5124</v>
      </c>
    </row>
    <row r="151" spans="1:2" ht="15.75">
      <c r="A151" s="12">
        <v>38139</v>
      </c>
      <c r="B151" s="8">
        <v>11.3894</v>
      </c>
    </row>
    <row r="152" spans="1:2" ht="15.75">
      <c r="A152" s="12">
        <v>38169</v>
      </c>
      <c r="B152" s="8">
        <v>11.4636</v>
      </c>
    </row>
    <row r="153" spans="1:2" ht="15.75">
      <c r="A153" s="12">
        <v>38200</v>
      </c>
      <c r="B153" s="8">
        <v>11.3942</v>
      </c>
    </row>
    <row r="154" spans="1:2" ht="15.75">
      <c r="A154" s="12">
        <v>38231</v>
      </c>
      <c r="B154" s="8">
        <v>11.4864</v>
      </c>
    </row>
    <row r="155" spans="1:2" ht="15.75">
      <c r="A155" s="12">
        <v>38261</v>
      </c>
      <c r="B155" s="8">
        <v>11.3983</v>
      </c>
    </row>
    <row r="156" spans="1:2" ht="15.75">
      <c r="A156" s="12">
        <v>38292</v>
      </c>
      <c r="B156" s="8">
        <v>11.3681</v>
      </c>
    </row>
    <row r="157" spans="1:2" ht="15.75">
      <c r="A157" s="12">
        <v>38322</v>
      </c>
      <c r="B157" s="8">
        <v>11.2041</v>
      </c>
    </row>
    <row r="158" spans="1:2" ht="15.75">
      <c r="A158" s="12">
        <v>38353</v>
      </c>
      <c r="B158" s="8">
        <v>11.2607</v>
      </c>
    </row>
    <row r="159" spans="1:2" ht="15.75">
      <c r="A159" s="12">
        <v>38384</v>
      </c>
      <c r="B159" s="8">
        <v>11.1367</v>
      </c>
    </row>
    <row r="160" spans="1:2" ht="15.75">
      <c r="A160" s="12">
        <v>38412</v>
      </c>
      <c r="B160" s="8">
        <v>11.1427</v>
      </c>
    </row>
    <row r="161" spans="1:2" ht="15.75">
      <c r="A161" s="12">
        <v>38443</v>
      </c>
      <c r="B161" s="8">
        <v>11.1163</v>
      </c>
    </row>
    <row r="162" spans="1:2" ht="15.75">
      <c r="A162" s="12">
        <v>38473</v>
      </c>
      <c r="B162" s="8">
        <v>10.9733</v>
      </c>
    </row>
    <row r="163" spans="1:2" ht="15.75">
      <c r="A163" s="12">
        <v>38504</v>
      </c>
      <c r="B163" s="8">
        <v>10.8228</v>
      </c>
    </row>
    <row r="164" spans="1:2" ht="15.75">
      <c r="A164" s="12">
        <v>38534</v>
      </c>
      <c r="B164" s="8">
        <v>10.6781</v>
      </c>
    </row>
    <row r="165" spans="1:2" ht="15.75">
      <c r="A165" s="12">
        <v>38565</v>
      </c>
      <c r="B165" s="8">
        <v>10.6882</v>
      </c>
    </row>
    <row r="166" spans="1:2" ht="15.75">
      <c r="A166" s="12">
        <v>38596</v>
      </c>
      <c r="B166" s="8">
        <v>10.7775</v>
      </c>
    </row>
    <row r="167" spans="1:2" ht="15.75">
      <c r="A167" s="12">
        <v>38626</v>
      </c>
      <c r="B167" s="8">
        <v>10.8324</v>
      </c>
    </row>
    <row r="168" spans="1:2" ht="15.75">
      <c r="A168" s="12">
        <v>38657</v>
      </c>
      <c r="B168" s="8">
        <v>10.6685</v>
      </c>
    </row>
    <row r="169" spans="1:2" ht="15.75">
      <c r="A169" s="12">
        <v>38687</v>
      </c>
      <c r="B169" s="8">
        <v>10.6295</v>
      </c>
    </row>
    <row r="170" spans="1:2" ht="15.75">
      <c r="A170" s="12">
        <v>38718</v>
      </c>
      <c r="B170" s="8">
        <v>10.547</v>
      </c>
    </row>
    <row r="171" spans="1:2" ht="15.75">
      <c r="A171" s="12">
        <v>38749</v>
      </c>
      <c r="B171" s="8">
        <v>10.4833</v>
      </c>
    </row>
    <row r="172" spans="1:2" ht="15.75">
      <c r="A172" s="12">
        <v>38777</v>
      </c>
      <c r="B172" s="8">
        <v>10.7468</v>
      </c>
    </row>
    <row r="173" spans="1:2" ht="15.75">
      <c r="A173" s="12">
        <v>38808</v>
      </c>
      <c r="B173" s="8">
        <v>11.0421</v>
      </c>
    </row>
    <row r="174" spans="1:2" ht="15.75">
      <c r="A174" s="12">
        <v>38838</v>
      </c>
      <c r="B174" s="8">
        <v>11.0923</v>
      </c>
    </row>
    <row r="175" spans="1:2" ht="15.75">
      <c r="A175" s="12">
        <v>38869</v>
      </c>
      <c r="B175" s="8">
        <v>11.3913</v>
      </c>
    </row>
    <row r="176" spans="1:2" ht="15.75">
      <c r="A176" s="12">
        <v>38899</v>
      </c>
      <c r="B176" s="8">
        <v>10.9858</v>
      </c>
    </row>
    <row r="177" spans="1:2" ht="15.75">
      <c r="A177" s="12">
        <v>38930</v>
      </c>
      <c r="B177" s="8">
        <v>10.872</v>
      </c>
    </row>
    <row r="178" spans="1:2" ht="15.75">
      <c r="A178" s="12">
        <v>38961</v>
      </c>
      <c r="B178" s="8">
        <v>10.9853</v>
      </c>
    </row>
    <row r="179" spans="1:2" ht="15.75">
      <c r="A179" s="12">
        <v>38991</v>
      </c>
      <c r="B179" s="8">
        <v>10.8971</v>
      </c>
    </row>
    <row r="180" spans="1:2" ht="15.75">
      <c r="A180" s="12">
        <v>39022</v>
      </c>
      <c r="B180" s="8">
        <v>10.9177</v>
      </c>
    </row>
    <row r="181" spans="1:2" ht="15.75">
      <c r="A181" s="12">
        <v>39052</v>
      </c>
      <c r="B181" s="8">
        <v>10.8479</v>
      </c>
    </row>
    <row r="182" spans="1:2" ht="15.75">
      <c r="A182" s="12">
        <v>39083</v>
      </c>
      <c r="B182" s="8">
        <v>10.9529</v>
      </c>
    </row>
    <row r="183" spans="1:2" ht="15.75">
      <c r="A183" s="12">
        <v>39114</v>
      </c>
      <c r="B183" s="8">
        <v>10.9998</v>
      </c>
    </row>
    <row r="184" spans="1:2" ht="15.75">
      <c r="A184" s="12">
        <v>39142</v>
      </c>
      <c r="B184" s="8">
        <v>11.1139</v>
      </c>
    </row>
    <row r="185" spans="1:2" ht="15.75">
      <c r="A185" s="12">
        <v>39173</v>
      </c>
      <c r="B185" s="8">
        <v>10.9806</v>
      </c>
    </row>
    <row r="186" spans="1:2" ht="15.75">
      <c r="A186" s="12">
        <v>39203</v>
      </c>
      <c r="B186" s="8">
        <v>10.8167</v>
      </c>
    </row>
    <row r="187" spans="1:2" ht="15.75">
      <c r="A187" s="12">
        <v>39234</v>
      </c>
      <c r="B187" s="8">
        <v>10.835</v>
      </c>
    </row>
    <row r="188" spans="1:2" ht="15.75">
      <c r="A188" s="12">
        <v>39264</v>
      </c>
      <c r="B188" s="8">
        <v>10.8109</v>
      </c>
    </row>
    <row r="189" spans="1:2" ht="15.75">
      <c r="A189" s="12">
        <v>39295</v>
      </c>
      <c r="B189" s="8">
        <v>11.0456</v>
      </c>
    </row>
    <row r="190" spans="1:2" ht="15.75">
      <c r="A190" s="12">
        <v>39326</v>
      </c>
      <c r="B190" s="8">
        <v>11.0315</v>
      </c>
    </row>
    <row r="191" spans="1:2" ht="15.75">
      <c r="A191" s="12">
        <v>39356</v>
      </c>
      <c r="B191" s="8">
        <v>10.8231</v>
      </c>
    </row>
    <row r="192" spans="1:2" ht="15.75">
      <c r="A192" s="12">
        <v>39387</v>
      </c>
      <c r="B192" s="8">
        <v>10.8866</v>
      </c>
    </row>
    <row r="193" spans="1:2" ht="15.75">
      <c r="A193" s="12">
        <v>39417</v>
      </c>
      <c r="B193" s="8">
        <v>10.8484</v>
      </c>
    </row>
    <row r="194" spans="1:2" ht="15.75">
      <c r="A194" s="12">
        <v>39448</v>
      </c>
      <c r="B194" s="8">
        <v>10.91</v>
      </c>
    </row>
    <row r="195" spans="1:2" ht="15.75">
      <c r="A195" s="12">
        <v>39479</v>
      </c>
      <c r="B195" s="8">
        <v>10.7665</v>
      </c>
    </row>
    <row r="196" spans="1:2" ht="15.75">
      <c r="A196" s="12">
        <v>39508</v>
      </c>
      <c r="B196" s="8">
        <v>10.7313</v>
      </c>
    </row>
    <row r="197" spans="1:2" ht="15.75">
      <c r="A197" s="12">
        <v>39539</v>
      </c>
      <c r="B197" s="8">
        <v>10.5154</v>
      </c>
    </row>
    <row r="198" spans="1:2" ht="15.75">
      <c r="A198" s="12">
        <v>39569</v>
      </c>
      <c r="B198" s="8">
        <v>10.4352</v>
      </c>
    </row>
    <row r="199" spans="1:2" ht="15.75">
      <c r="A199" s="12">
        <v>39600</v>
      </c>
      <c r="B199" s="8">
        <v>10.3292</v>
      </c>
    </row>
    <row r="200" spans="1:2" ht="15.75">
      <c r="A200" s="12">
        <v>39630</v>
      </c>
      <c r="B200" s="8">
        <v>10.2155</v>
      </c>
    </row>
    <row r="201" spans="1:2" ht="15.75">
      <c r="A201" s="12">
        <v>39661</v>
      </c>
      <c r="B201" s="8">
        <v>10.1095</v>
      </c>
    </row>
    <row r="202" spans="1:2" ht="15.75">
      <c r="A202" s="12">
        <v>39692</v>
      </c>
      <c r="B202" s="8">
        <v>10.6437</v>
      </c>
    </row>
    <row r="203" spans="1:2" ht="15.75">
      <c r="A203" s="12">
        <v>39722</v>
      </c>
      <c r="B203" s="8">
        <v>12.6314</v>
      </c>
    </row>
    <row r="204" spans="1:2" ht="15.75">
      <c r="A204" s="12">
        <v>39753</v>
      </c>
      <c r="B204" s="8">
        <v>13.114</v>
      </c>
    </row>
    <row r="205" spans="1:2" ht="15.75">
      <c r="A205" s="12">
        <v>39783</v>
      </c>
      <c r="B205" s="8">
        <v>13.4226</v>
      </c>
    </row>
    <row r="206" spans="1:2" ht="15.75">
      <c r="A206" s="12">
        <v>39814</v>
      </c>
      <c r="B206" s="8">
        <v>13.8921</v>
      </c>
    </row>
    <row r="207" spans="1:2" ht="15.75">
      <c r="A207" s="12">
        <v>39845</v>
      </c>
      <c r="B207" s="8">
        <v>14.5966</v>
      </c>
    </row>
    <row r="208" spans="1:2" ht="15.75">
      <c r="A208" s="12">
        <v>39873</v>
      </c>
      <c r="B208" s="8">
        <v>14.6695</v>
      </c>
    </row>
    <row r="209" spans="1:2" ht="15.75">
      <c r="A209" s="12">
        <v>39904</v>
      </c>
      <c r="B209" s="8">
        <v>13.4367</v>
      </c>
    </row>
    <row r="210" spans="1:2" ht="15.75">
      <c r="A210" s="12">
        <v>39934</v>
      </c>
      <c r="B210" s="8">
        <v>13.1621</v>
      </c>
    </row>
    <row r="211" spans="1:2" ht="15.75">
      <c r="A211" s="12">
        <v>39965</v>
      </c>
      <c r="B211" s="8">
        <v>13.3418</v>
      </c>
    </row>
    <row r="212" spans="1:2" ht="15.75">
      <c r="A212" s="12">
        <v>39995</v>
      </c>
      <c r="B212" s="8">
        <v>13.3654</v>
      </c>
    </row>
    <row r="213" spans="1:2" ht="15.75">
      <c r="A213" s="12">
        <v>40026</v>
      </c>
      <c r="B213" s="8">
        <v>13.008</v>
      </c>
    </row>
    <row r="214" spans="1:2" ht="15.75">
      <c r="A214" s="12">
        <v>40057</v>
      </c>
      <c r="B214" s="8">
        <v>13.4212</v>
      </c>
    </row>
    <row r="215" spans="1:2" ht="15.75">
      <c r="A215" s="12">
        <v>40087</v>
      </c>
      <c r="B215" s="8">
        <v>13.2257</v>
      </c>
    </row>
    <row r="216" spans="1:2" ht="15.75">
      <c r="A216" s="12">
        <v>40118</v>
      </c>
      <c r="B216" s="8">
        <v>13.1094</v>
      </c>
    </row>
    <row r="217" spans="1:2" ht="15.75">
      <c r="A217" s="12">
        <v>40148</v>
      </c>
      <c r="B217" s="8">
        <v>12.8631</v>
      </c>
    </row>
    <row r="218" spans="1:2" ht="15.75">
      <c r="A218" s="12">
        <v>40179</v>
      </c>
      <c r="B218" s="8">
        <v>12.8019</v>
      </c>
    </row>
    <row r="219" spans="1:2" ht="15.75">
      <c r="A219" s="12">
        <v>40210</v>
      </c>
      <c r="B219" s="8">
        <v>12.9424</v>
      </c>
    </row>
    <row r="220" spans="1:2" ht="15.75">
      <c r="A220" s="12">
        <v>40238</v>
      </c>
      <c r="B220" s="8">
        <v>12.5737</v>
      </c>
    </row>
    <row r="221" spans="1:2" ht="15.75">
      <c r="A221" s="12">
        <v>40269</v>
      </c>
      <c r="B221" s="8">
        <v>12.2302</v>
      </c>
    </row>
    <row r="222" spans="1:2" ht="15.75">
      <c r="A222" s="12">
        <v>40299</v>
      </c>
      <c r="B222" s="8">
        <v>12.7428</v>
      </c>
    </row>
    <row r="223" spans="1:2" ht="15.75">
      <c r="A223" s="12">
        <v>40330</v>
      </c>
      <c r="B223" s="8">
        <v>12.7193</v>
      </c>
    </row>
    <row r="224" spans="1:2" ht="15.75">
      <c r="A224" s="12">
        <v>40360</v>
      </c>
      <c r="B224" s="8">
        <v>12.8189</v>
      </c>
    </row>
    <row r="225" spans="1:2" ht="15.75">
      <c r="A225" s="12">
        <v>40391</v>
      </c>
      <c r="B225" s="8">
        <v>12.7695</v>
      </c>
    </row>
    <row r="226" spans="1:2" ht="15.75">
      <c r="A226" s="12">
        <v>40422</v>
      </c>
      <c r="B226" s="8">
        <v>12.7997</v>
      </c>
    </row>
    <row r="227" spans="1:2" ht="15.75">
      <c r="A227" s="12">
        <v>40452</v>
      </c>
      <c r="B227" s="8">
        <v>12.4374</v>
      </c>
    </row>
    <row r="228" spans="1:2" ht="15.75">
      <c r="A228" s="12">
        <v>40483</v>
      </c>
      <c r="B228" s="8">
        <v>12.3391</v>
      </c>
    </row>
    <row r="229" spans="1:2" ht="15.75">
      <c r="A229" s="12">
        <v>40513</v>
      </c>
      <c r="B229" s="8">
        <v>12.3885</v>
      </c>
    </row>
    <row r="230" spans="1:2" ht="15.75">
      <c r="A230" s="12">
        <v>40544</v>
      </c>
      <c r="B230" s="8">
        <v>12.1258</v>
      </c>
    </row>
    <row r="231" spans="1:2" ht="15.75">
      <c r="A231" s="12">
        <v>40575</v>
      </c>
      <c r="B231" s="8">
        <v>12.0703</v>
      </c>
    </row>
    <row r="232" spans="1:2" ht="15.75">
      <c r="A232" s="12">
        <v>40603</v>
      </c>
      <c r="B232" s="8">
        <v>11.9992</v>
      </c>
    </row>
    <row r="233" spans="1:2" ht="15.75">
      <c r="A233" s="12">
        <v>40634</v>
      </c>
      <c r="B233" s="8">
        <v>11.7184</v>
      </c>
    </row>
    <row r="234" spans="1:2" ht="15.75">
      <c r="A234" s="12">
        <v>40664</v>
      </c>
      <c r="B234" s="8">
        <v>11.6533</v>
      </c>
    </row>
    <row r="235" spans="1:2" ht="15.75">
      <c r="A235" s="12">
        <v>40695</v>
      </c>
      <c r="B235" s="8">
        <v>11.806</v>
      </c>
    </row>
    <row r="236" spans="1:2" ht="15.75">
      <c r="A236" s="12">
        <v>40725</v>
      </c>
      <c r="B236" s="8">
        <v>11.6726</v>
      </c>
    </row>
    <row r="237" spans="1:2" ht="15.75">
      <c r="A237" s="12">
        <v>40756</v>
      </c>
      <c r="B237" s="8">
        <v>12.2319</v>
      </c>
    </row>
    <row r="238" spans="1:2" ht="15.75">
      <c r="A238" s="12">
        <v>40787</v>
      </c>
      <c r="B238" s="8">
        <v>13.0445</v>
      </c>
    </row>
    <row r="239" spans="1:2" ht="15.75">
      <c r="A239" s="12">
        <v>40817</v>
      </c>
      <c r="B239" s="8">
        <v>13.435</v>
      </c>
    </row>
    <row r="240" spans="1:2" ht="15.75">
      <c r="A240" s="12">
        <v>40848</v>
      </c>
      <c r="B240" s="8">
        <v>13.6993</v>
      </c>
    </row>
    <row r="241" spans="1:2" ht="15.75">
      <c r="A241" s="12">
        <v>40878</v>
      </c>
      <c r="B241" s="8">
        <v>13.7689</v>
      </c>
    </row>
    <row r="242" spans="1:2" ht="15.75">
      <c r="A242" s="12">
        <v>40909</v>
      </c>
      <c r="B242" s="8">
        <f>E22</f>
        <v>13.417777272727271</v>
      </c>
    </row>
    <row r="243" spans="1:2" ht="15.75">
      <c r="A243" s="12">
        <v>40940</v>
      </c>
      <c r="B243" s="8">
        <f>F22</f>
        <v>12.78306</v>
      </c>
    </row>
    <row r="244" spans="1:2" ht="15.75">
      <c r="A244" s="12">
        <v>40969</v>
      </c>
      <c r="B244" s="8">
        <f>G22</f>
        <v>12.756700000000002</v>
      </c>
    </row>
    <row r="245" spans="1:2" ht="15.75">
      <c r="A245" s="12">
        <v>41000</v>
      </c>
      <c r="B245" s="8">
        <f>H22</f>
        <v>13.069673684210528</v>
      </c>
    </row>
    <row r="246" spans="1:2" ht="15.75">
      <c r="A246" s="12">
        <v>41030</v>
      </c>
      <c r="B246" s="8">
        <f>I22</f>
        <v>13.66338181818182</v>
      </c>
    </row>
    <row r="247" spans="1:2" ht="15.75">
      <c r="A247" s="12">
        <v>41061</v>
      </c>
      <c r="B247" s="8">
        <f>J22</f>
        <v>13.919204761904764</v>
      </c>
    </row>
    <row r="248" spans="1:2" ht="15.75">
      <c r="A248" s="12">
        <v>41091</v>
      </c>
      <c r="B248" s="8">
        <f>K22</f>
        <v>13.366081818181819</v>
      </c>
    </row>
    <row r="249" spans="1:2" ht="15.75">
      <c r="A249" s="12">
        <v>41122</v>
      </c>
      <c r="B249" s="8">
        <f>L22</f>
        <v>13.184521739130433</v>
      </c>
    </row>
    <row r="250" spans="1:2" ht="15.75">
      <c r="A250" s="12">
        <v>41153</v>
      </c>
      <c r="B250" s="8">
        <f>M22</f>
        <v>13.18515</v>
      </c>
    </row>
    <row r="251" spans="1:2" ht="15.75">
      <c r="A251" s="12">
        <v>41183</v>
      </c>
      <c r="B251" s="8">
        <f>N22</f>
        <v>12.891</v>
      </c>
    </row>
    <row r="252" spans="1:2" ht="15.75">
      <c r="A252" s="12">
        <v>41214</v>
      </c>
      <c r="B252" s="8">
        <f>O22</f>
        <v>13.0746</v>
      </c>
    </row>
    <row r="253" spans="1:2" ht="15.75">
      <c r="A253" s="12">
        <v>41245</v>
      </c>
      <c r="B253" s="8">
        <f>P22</f>
        <v>12.870478947368422</v>
      </c>
    </row>
    <row r="254" spans="1:2" ht="15.75">
      <c r="A254" s="12">
        <v>41275</v>
      </c>
      <c r="B254" s="8">
        <f>E23</f>
        <v>12.699000000000002</v>
      </c>
    </row>
    <row r="255" spans="1:2" ht="15.75">
      <c r="A255" s="12">
        <v>41306</v>
      </c>
      <c r="B255" s="8">
        <f>F23</f>
        <v>12.722884210526317</v>
      </c>
    </row>
    <row r="256" spans="1:2" ht="15.75">
      <c r="A256" s="12">
        <v>41334</v>
      </c>
      <c r="B256" s="8">
        <f>G23</f>
        <v>12.52472222222222</v>
      </c>
    </row>
    <row r="257" spans="1:2" ht="15.75">
      <c r="A257" s="12">
        <v>41365</v>
      </c>
      <c r="B257" s="8">
        <f>H23</f>
        <v>12.20504090909091</v>
      </c>
    </row>
    <row r="258" spans="1:2" ht="15.75">
      <c r="A258" s="12">
        <v>41395</v>
      </c>
      <c r="B258" s="8">
        <f>I23</f>
        <v>12.311486363636362</v>
      </c>
    </row>
    <row r="259" spans="1:2" ht="15.75">
      <c r="A259" s="12">
        <v>41426</v>
      </c>
      <c r="B259" s="8">
        <f>J23</f>
        <v>12.959575000000001</v>
      </c>
    </row>
    <row r="260" spans="1:2" ht="15.75">
      <c r="A260" s="12">
        <v>41456</v>
      </c>
      <c r="B260" s="8">
        <f>K23</f>
        <v>12.7814</v>
      </c>
    </row>
    <row r="261" ht="15.75">
      <c r="A261" s="12">
        <v>41487</v>
      </c>
    </row>
    <row r="262" ht="15.75">
      <c r="A262" s="12">
        <v>41518</v>
      </c>
    </row>
    <row r="263" ht="15.75">
      <c r="A263" s="12">
        <v>41548</v>
      </c>
    </row>
    <row r="264" ht="15.75">
      <c r="A264" s="12">
        <v>41579</v>
      </c>
    </row>
    <row r="265" ht="15.75">
      <c r="A265" s="12">
        <v>41609</v>
      </c>
    </row>
  </sheetData>
  <sheetProtection/>
  <mergeCells count="1">
    <mergeCell ref="D25:Q25"/>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 Madrigal</dc:creator>
  <cp:keywords/>
  <dc:description/>
  <cp:lastModifiedBy>ggaribay</cp:lastModifiedBy>
  <dcterms:created xsi:type="dcterms:W3CDTF">2012-04-30T20:50:37Z</dcterms:created>
  <dcterms:modified xsi:type="dcterms:W3CDTF">2013-07-29T21:46:48Z</dcterms:modified>
  <cp:category/>
  <cp:version/>
  <cp:contentType/>
  <cp:contentStatus/>
</cp:coreProperties>
</file>