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1720" windowHeight="10185" tabRatio="500" activeTab="3"/>
  </bookViews>
  <sheets>
    <sheet name="precio_usa_maíz grano" sheetId="1" r:id="rId1"/>
    <sheet name="precio_soya grano_usa" sheetId="2" r:id="rId2"/>
    <sheet name="maiz_ Illinois Pts" sheetId="3" r:id="rId3"/>
    <sheet name="precio_usa_pasta soya_ci" sheetId="4" r:id="rId4"/>
    <sheet name="precio usa_pasta_chicago" sheetId="5" r:id="rId5"/>
    <sheet name="precio_usa_sorgo" sheetId="6" r:id="rId6"/>
    <sheet name="precio_usa_alfalfa hay (heno)" sheetId="7" r:id="rId7"/>
    <sheet name="precio de vacas lecheras" sheetId="8" r:id="rId8"/>
    <sheet name="tipo cambio_mensual"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<sst xmlns="http://schemas.openxmlformats.org/spreadsheetml/2006/main" count="609" uniqueCount="47">
  <si>
    <t xml:space="preserve">Enero </t>
  </si>
  <si>
    <t>Febrero</t>
  </si>
  <si>
    <t>Marzo</t>
  </si>
  <si>
    <t>Abril</t>
  </si>
  <si>
    <t>Mayo</t>
  </si>
  <si>
    <t>Junio</t>
  </si>
  <si>
    <t>Julio</t>
  </si>
  <si>
    <t>Agosto</t>
  </si>
  <si>
    <t>Septiembre</t>
  </si>
  <si>
    <t>Octubre</t>
  </si>
  <si>
    <t>Noviembre</t>
  </si>
  <si>
    <t>Diciembre</t>
  </si>
  <si>
    <t>Año</t>
  </si>
  <si>
    <t>Promedio simple</t>
  </si>
  <si>
    <t xml:space="preserve"> </t>
  </si>
  <si>
    <t>http://www.ams.usda.gov/mnreports/wa_gr855.txt</t>
  </si>
  <si>
    <t>Actualización:</t>
  </si>
  <si>
    <t>Fecha</t>
  </si>
  <si>
    <t xml:space="preserve"> http://usda.mannlib.cornell.edu/MannUsda/viewDocumentInfo.do;jsessionid=F154BA78C7C50C021C8CA924EDB72FD5?documentID=1002</t>
  </si>
  <si>
    <t>Tipo de cambio: Pesos / USD</t>
  </si>
  <si>
    <t>Fecha de actualización:</t>
  </si>
  <si>
    <t>Promedio anual</t>
  </si>
  <si>
    <t>Fuente: BANXICO. Tipo de cambio para solventar obligaciones denominadas en dólares de los EE.UU.A., pagaderas en la República Mexicana. FIX</t>
  </si>
  <si>
    <t>El tipo de cambio FIX es determinado por el Banco de México los días hábiles bancarios con base en un promedio de las cotizaciones del mercado de cambios al mayoreo para operaciones liquidables el segundo día hábil bancario siguiente. Dichas cotizaciones se obtienen de plataformas de transacción cambiaria y otros medios electrónicos con representatividad en el mercado de cambios. El Banco de México da a conocer el FIX a partir de las 12:00 horas de todos los días hábiles bancarios.</t>
  </si>
  <si>
    <t>Nota: el tipo de cambio del último mes corresponde al promedio de los días tanscurridos al día de la elaboración de este registro.</t>
  </si>
  <si>
    <t>http://www.banxico.org.mx/portal-mercado-cambiario/index.html</t>
  </si>
  <si>
    <t>Fuente: Economic Research Service, ERS, FGYearboox Tables; Agricultural Marketing Service, AMS / USDA</t>
  </si>
  <si>
    <t>Fuente: USDA, Economic Research Service, ERS, FGYearboox Tables; National Agricultural Statistics Service, NASS, Agriculture Counts, Agricultural Prices</t>
  </si>
  <si>
    <t>Fuente: USDA, Economic Research Service, ERS, FGYearboox Tables; National Agricultural Statistics Service, NASS, Agriculture Counts, Agricultural Prices, Banxico</t>
  </si>
  <si>
    <t>US$/tonelada</t>
  </si>
  <si>
    <t>MX$/tonelada</t>
  </si>
  <si>
    <t>Elaboró: Lactodata</t>
  </si>
  <si>
    <t>Precio (al productor) maíz. - US (1908 - 2013, MX $ / tonelada)</t>
  </si>
  <si>
    <t>Precio (al productor) sorgo. - US (1949 - 2013, dólares / bushel -celemin-)</t>
  </si>
  <si>
    <t>Precio (al productor) grano de soya. - US (1913 - 2013, dólares / bushel -celemin-)</t>
  </si>
  <si>
    <t>Precio (al productor) Alfalfa Hay (heno). - US (1949 - 2013, dólares / tonealda)</t>
  </si>
  <si>
    <t>Precio (mayoreo Chicago) Pasta de soya (High Protein). - US (2005 - 2013, dólares / tonelada)</t>
  </si>
  <si>
    <t>Precio (mayoreo, Chicago) Pasta de soya (High Protein). - US (2005 - 2013, pesos / tonelada)</t>
  </si>
  <si>
    <t>Fuente:AMS / USDA del precio de mayo reo de Pasta de Soya 48% Prot. En el mercado de Chicago ( (US)</t>
  </si>
  <si>
    <t>Precio (mayoreo) Pasta de soya. -  High Protein - Central Illinois (2005 - 2013). US$/Toneladas</t>
  </si>
  <si>
    <t>Precio (mayoreo) Pasta de soya.  High Protein - Central Illinois (2005 - 2013). Pesos MX$/ Tonelada</t>
  </si>
  <si>
    <t>Elaboro: Lactodata</t>
  </si>
  <si>
    <t>Precios de vacas lecheras en los EE.UU. Dólares / cabeza (Milk Cow Price - US.  $/head).  1970 - 2013</t>
  </si>
  <si>
    <t>Precio (al productor) maíz. - US (2005 - 2013, US $ / bushel -celemin-)</t>
  </si>
  <si>
    <t>Precio (al productor) maíz. - US (2005 - 2013, US $ / tonelada)</t>
  </si>
  <si>
    <t>Precio (mayoreo) Maíz No. 2 Amarillo. - Illinois Pts (2005 - 2013). US$/Toneladas</t>
  </si>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</sst>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409]* #,##0.00_ ;_-[$$-409]* \-#,##0.00\ ;_-[$$-409]* &quot;-&quot;??_ ;_-@_ "/>
    <numFmt numFmtId="171" formatCode="0.0%"/>
  </numFmts>
  <fonts count="52">
    <font>
      <sz val="12"/>
      <color theme="1"/>
      <name val="Calibri"/>
      <family val="2"/>
    </font>
    <font>
      <sz val="12"/>
      <color indexed="8"/>
      <name val="Calibri"/>
      <family val="2"/>
    </font>
    <font>
      <sz val="9"/>
      <color indexed="8"/>
      <name val="Calibri"/>
      <family val="0"/>
    </font>
    <font>
      <sz val="9.2"/>
      <color indexed="8"/>
      <name val="Calibri"/>
      <family val="0"/>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2"/>
      <color indexed="12"/>
      <name val="Calibri"/>
      <family val="2"/>
    </font>
    <font>
      <sz val="12"/>
      <color indexed="14"/>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8"/>
      <color indexed="8"/>
      <name val="Calibri"/>
      <family val="2"/>
    </font>
    <font>
      <sz val="10"/>
      <color indexed="9"/>
      <name val="Calibri"/>
      <family val="2"/>
    </font>
    <font>
      <sz val="11"/>
      <color indexed="8"/>
      <name val="Calibri"/>
      <family val="0"/>
    </font>
    <font>
      <sz val="20"/>
      <color indexed="8"/>
      <name val="Calibri"/>
      <family val="0"/>
    </font>
    <font>
      <sz val="14"/>
      <color indexed="8"/>
      <name val="Calibri"/>
      <family val="0"/>
    </font>
    <font>
      <sz val="10"/>
      <color indexed="8"/>
      <name val="Calibri"/>
      <family val="0"/>
    </font>
    <font>
      <sz val="7"/>
      <color indexed="8"/>
      <name val="Arial"/>
      <family val="0"/>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2"/>
      <color theme="10"/>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2"/>
      <color rgb="FF000000"/>
      <name val="Calibri"/>
      <family val="0"/>
    </font>
    <font>
      <sz val="8"/>
      <color theme="1"/>
      <name val="Calibri"/>
      <family val="2"/>
    </font>
    <font>
      <sz val="10"/>
      <color theme="0"/>
      <name val="Calibri"/>
      <family val="2"/>
    </font>
    <font>
      <sz val="9"/>
      <color theme="1"/>
      <name val="Calibri"/>
      <family val="2"/>
    </font>
    <font>
      <sz val="11"/>
      <color theme="1"/>
      <name val="Calibri"/>
      <family val="0"/>
    </font>
    <font>
      <sz val="20"/>
      <color theme="1"/>
      <name val="Calibri"/>
      <family val="0"/>
    </font>
    <font>
      <sz val="1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theme="3"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9">
    <xf numFmtId="0" fontId="0" fillId="0" borderId="0" xfId="0" applyFont="1" applyAlignment="1">
      <alignment/>
    </xf>
    <xf numFmtId="167" fontId="0" fillId="4" borderId="0" xfId="0" applyNumberFormat="1" applyFill="1" applyAlignment="1">
      <alignment/>
    </xf>
    <xf numFmtId="0" fontId="0" fillId="33" borderId="0" xfId="0" applyFill="1" applyAlignment="1">
      <alignment/>
    </xf>
    <xf numFmtId="0" fontId="28" fillId="34" borderId="0" xfId="0" applyFont="1" applyFill="1" applyAlignment="1">
      <alignment horizontal="center"/>
    </xf>
    <xf numFmtId="170" fontId="0" fillId="33" borderId="0" xfId="0" applyNumberFormat="1" applyFill="1" applyAlignment="1">
      <alignment/>
    </xf>
    <xf numFmtId="0" fontId="0" fillId="33" borderId="10" xfId="0" applyFill="1" applyBorder="1" applyAlignment="1">
      <alignment/>
    </xf>
    <xf numFmtId="170" fontId="0" fillId="4" borderId="0" xfId="0" applyNumberFormat="1" applyFill="1" applyAlignment="1">
      <alignment/>
    </xf>
    <xf numFmtId="15" fontId="45" fillId="0" borderId="0" xfId="0" applyNumberFormat="1" applyFont="1" applyAlignment="1">
      <alignment/>
    </xf>
    <xf numFmtId="17" fontId="46" fillId="0" borderId="10" xfId="0" applyNumberFormat="1" applyFont="1" applyBorder="1" applyAlignment="1">
      <alignment/>
    </xf>
    <xf numFmtId="0" fontId="0" fillId="0" borderId="0" xfId="0" applyFill="1" applyAlignment="1">
      <alignment/>
    </xf>
    <xf numFmtId="0" fontId="45" fillId="0" borderId="0" xfId="0" applyFont="1" applyAlignment="1">
      <alignment horizontal="right"/>
    </xf>
    <xf numFmtId="0" fontId="0" fillId="0" borderId="0" xfId="0" applyAlignment="1">
      <alignment horizontal="right"/>
    </xf>
    <xf numFmtId="170" fontId="0" fillId="0" borderId="0" xfId="0" applyNumberFormat="1" applyFill="1" applyAlignment="1">
      <alignment/>
    </xf>
    <xf numFmtId="15" fontId="45" fillId="0" borderId="0" xfId="0" applyNumberFormat="1" applyFont="1" applyAlignment="1">
      <alignment horizontal="left"/>
    </xf>
    <xf numFmtId="170" fontId="0" fillId="33" borderId="0" xfId="0" applyNumberFormat="1" applyFill="1" applyBorder="1" applyAlignment="1">
      <alignment/>
    </xf>
    <xf numFmtId="3" fontId="0" fillId="0" borderId="0" xfId="0" applyNumberFormat="1" applyAlignment="1">
      <alignment/>
    </xf>
    <xf numFmtId="0" fontId="47" fillId="34" borderId="0" xfId="0" applyFont="1" applyFill="1" applyAlignment="1">
      <alignment horizontal="center"/>
    </xf>
    <xf numFmtId="0" fontId="0" fillId="35" borderId="0" xfId="0" applyFill="1" applyAlignment="1">
      <alignment/>
    </xf>
    <xf numFmtId="170" fontId="0" fillId="35" borderId="0" xfId="0" applyNumberFormat="1" applyFill="1" applyAlignment="1">
      <alignment/>
    </xf>
    <xf numFmtId="0" fontId="0" fillId="35" borderId="10" xfId="0" applyFill="1" applyBorder="1" applyAlignment="1">
      <alignment/>
    </xf>
    <xf numFmtId="0" fontId="48" fillId="35" borderId="0" xfId="0" applyFont="1" applyFill="1" applyAlignment="1">
      <alignment/>
    </xf>
    <xf numFmtId="170" fontId="0" fillId="35" borderId="0" xfId="0" applyNumberFormat="1" applyFill="1" applyBorder="1" applyAlignment="1">
      <alignment horizontal="right" vertical="center"/>
    </xf>
    <xf numFmtId="0" fontId="45" fillId="35" borderId="0" xfId="0" applyFont="1" applyFill="1" applyAlignment="1">
      <alignment/>
    </xf>
    <xf numFmtId="171" fontId="0" fillId="0" borderId="0" xfId="53" applyNumberFormat="1" applyFont="1" applyAlignment="1">
      <alignment/>
    </xf>
    <xf numFmtId="170" fontId="0" fillId="0" borderId="0" xfId="0" applyNumberFormat="1" applyAlignment="1">
      <alignment/>
    </xf>
    <xf numFmtId="171" fontId="0" fillId="0" borderId="0" xfId="53" applyNumberFormat="1" applyFont="1" applyAlignment="1">
      <alignment/>
    </xf>
    <xf numFmtId="0" fontId="0" fillId="33" borderId="0" xfId="0" applyFill="1" applyBorder="1" applyAlignment="1">
      <alignment/>
    </xf>
    <xf numFmtId="0" fontId="49" fillId="35" borderId="0" xfId="0" applyFont="1" applyFill="1" applyAlignment="1">
      <alignment/>
    </xf>
    <xf numFmtId="43" fontId="0" fillId="0" borderId="0" xfId="47" applyFont="1" applyAlignment="1">
      <alignment/>
    </xf>
    <xf numFmtId="171" fontId="0" fillId="35" borderId="0" xfId="53" applyNumberFormat="1" applyFont="1" applyFill="1" applyAlignment="1">
      <alignment/>
    </xf>
    <xf numFmtId="0" fontId="0" fillId="35" borderId="0" xfId="0" applyFill="1" applyAlignment="1">
      <alignment horizontal="right"/>
    </xf>
    <xf numFmtId="15" fontId="45" fillId="35" borderId="0" xfId="0" applyNumberFormat="1" applyFont="1" applyFill="1" applyAlignment="1">
      <alignment horizontal="left"/>
    </xf>
    <xf numFmtId="0" fontId="47" fillId="35" borderId="0" xfId="0" applyFont="1" applyFill="1" applyAlignment="1">
      <alignment horizontal="center"/>
    </xf>
    <xf numFmtId="17" fontId="46" fillId="35" borderId="10" xfId="0" applyNumberFormat="1" applyFont="1" applyFill="1" applyBorder="1" applyAlignment="1">
      <alignment/>
    </xf>
    <xf numFmtId="170" fontId="46" fillId="35" borderId="10" xfId="0" applyNumberFormat="1" applyFont="1" applyFill="1" applyBorder="1" applyAlignment="1">
      <alignment/>
    </xf>
    <xf numFmtId="0" fontId="28" fillId="36" borderId="0" xfId="0" applyFont="1" applyFill="1" applyAlignment="1">
      <alignment horizontal="center"/>
    </xf>
    <xf numFmtId="171" fontId="0" fillId="35" borderId="0" xfId="53" applyNumberFormat="1" applyFont="1" applyFill="1" applyAlignment="1">
      <alignment/>
    </xf>
    <xf numFmtId="170" fontId="0" fillId="35" borderId="0" xfId="0" applyNumberFormat="1" applyFill="1" applyBorder="1" applyAlignment="1">
      <alignment horizontal="center"/>
    </xf>
    <xf numFmtId="0" fontId="45" fillId="35" borderId="0" xfId="0" applyFont="1" applyFill="1" applyAlignment="1">
      <alignment horizontal="left" wrapText="1"/>
    </xf>
    <xf numFmtId="170" fontId="0" fillId="16" borderId="0" xfId="0" applyNumberFormat="1" applyFill="1" applyAlignment="1">
      <alignment/>
    </xf>
    <xf numFmtId="167" fontId="0" fillId="16" borderId="0" xfId="0" applyNumberFormat="1" applyFill="1" applyAlignment="1">
      <alignment/>
    </xf>
    <xf numFmtId="15" fontId="45" fillId="35" borderId="0" xfId="0" applyNumberFormat="1" applyFont="1" applyFill="1" applyBorder="1" applyAlignment="1">
      <alignment horizontal="left"/>
    </xf>
    <xf numFmtId="0" fontId="0" fillId="35" borderId="0" xfId="0" applyFill="1" applyBorder="1" applyAlignment="1">
      <alignment/>
    </xf>
    <xf numFmtId="17" fontId="46" fillId="35" borderId="0" xfId="0" applyNumberFormat="1" applyFont="1" applyFill="1" applyBorder="1" applyAlignment="1">
      <alignment/>
    </xf>
    <xf numFmtId="0" fontId="50" fillId="0" borderId="0" xfId="0" applyFont="1" applyAlignment="1">
      <alignment horizontal="center"/>
    </xf>
    <xf numFmtId="0" fontId="50" fillId="35" borderId="0" xfId="0" applyFont="1" applyFill="1" applyAlignment="1">
      <alignment horizontal="center"/>
    </xf>
    <xf numFmtId="0" fontId="51" fillId="0" borderId="0" xfId="0" applyFont="1" applyAlignment="1">
      <alignment horizontal="center"/>
    </xf>
    <xf numFmtId="0" fontId="51" fillId="35" borderId="0" xfId="0" applyFont="1" applyFill="1" applyAlignment="1">
      <alignment horizontal="center"/>
    </xf>
    <xf numFmtId="0" fontId="45" fillId="35" borderId="0" xfId="0" applyFont="1" applyFill="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Precio (al productor) maíz. - US (2000 - 2013, US $ / bushel -celemin-)</a:t>
            </a:r>
          </a:p>
        </c:rich>
      </c:tx>
      <c:layout>
        <c:manualLayout>
          <c:xMode val="factor"/>
          <c:yMode val="factor"/>
          <c:x val="-0.00425"/>
          <c:y val="-0.01025"/>
        </c:manualLayout>
      </c:layout>
      <c:spPr>
        <a:noFill/>
        <a:ln>
          <a:noFill/>
        </a:ln>
      </c:spPr>
    </c:title>
    <c:plotArea>
      <c:layout>
        <c:manualLayout>
          <c:xMode val="edge"/>
          <c:yMode val="edge"/>
          <c:x val="-0.014"/>
          <c:y val="0.21875"/>
          <c:w val="0.79675"/>
          <c:h val="0.70375"/>
        </c:manualLayout>
      </c:layout>
      <c:lineChart>
        <c:grouping val="standard"/>
        <c:varyColors val="0"/>
        <c:ser>
          <c:idx val="0"/>
          <c:order val="0"/>
          <c:tx>
            <c:strRef>
              <c:f>'precio_usa_maíz grano'!$A$95</c:f>
              <c:strCache>
                <c:ptCount val="1"/>
                <c:pt idx="0">
                  <c:v>2000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grano'!$B$95:$M$95</c:f>
              <c:numCache/>
            </c:numRef>
          </c:val>
          <c:smooth val="1"/>
        </c:ser>
        <c:ser>
          <c:idx val="2"/>
          <c:order val="1"/>
          <c:tx>
            <c:strRef>
              <c:f>'precio_usa_maíz grano'!$A$105</c:f>
              <c:strCache>
                <c:ptCount val="1"/>
                <c:pt idx="0">
                  <c:v>2010</c:v>
                </c:pt>
              </c:strCache>
            </c:strRef>
          </c:tx>
          <c:spPr>
            <a:ln w="12700">
              <a:solidFill>
                <a:srgbClr val="A2BD9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grano'!$B$105:$M$105</c:f>
              <c:numCache/>
            </c:numRef>
          </c:val>
          <c:smooth val="1"/>
        </c:ser>
        <c:ser>
          <c:idx val="3"/>
          <c:order val="2"/>
          <c:tx>
            <c:strRef>
              <c:f>'precio_usa_maíz grano'!$A$106</c:f>
              <c:strCache>
                <c:ptCount val="1"/>
                <c:pt idx="0">
                  <c:v>2011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grano'!$B$106:$M$106</c:f>
              <c:numCache/>
            </c:numRef>
          </c:val>
          <c:smooth val="1"/>
        </c:ser>
        <c:ser>
          <c:idx val="4"/>
          <c:order val="3"/>
          <c:tx>
            <c:strRef>
              <c:f>'precio_usa_maíz grano'!$A$107</c:f>
              <c:strCache>
                <c:ptCount val="1"/>
                <c:pt idx="0">
                  <c:v>2012</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grano'!$B$107:$M$107</c:f>
              <c:numCache/>
            </c:numRef>
          </c:val>
          <c:smooth val="1"/>
        </c:ser>
        <c:ser>
          <c:idx val="1"/>
          <c:order val="4"/>
          <c:tx>
            <c:strRef>
              <c:f>'precio_usa_maíz grano'!$A$108</c:f>
              <c:strCache>
                <c:ptCount val="1"/>
                <c:pt idx="0">
                  <c:v>2013</c:v>
                </c:pt>
              </c:strCache>
            </c:strRef>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'precio_usa_maíz grano'!$B$108:$M$108</c:f>
              <c:numCache/>
            </c:numRef>
          </c:val>
          <c:smooth val="0"/>
        </c:ser>
        <c:marker val="1"/>
        <c:axId val="53207178"/>
        <c:axId val="9102555"/>
      </c:lineChart>
      <c:catAx>
        <c:axId val="532071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Calibri"/>
                <a:ea typeface="Calibri"/>
                <a:cs typeface="Calibri"/>
              </a:defRPr>
            </a:pPr>
          </a:p>
        </c:txPr>
        <c:crossAx val="9102555"/>
        <c:crosses val="autoZero"/>
        <c:auto val="1"/>
        <c:lblOffset val="100"/>
        <c:tickLblSkip val="1"/>
        <c:noMultiLvlLbl val="0"/>
      </c:catAx>
      <c:valAx>
        <c:axId val="91025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07178"/>
        <c:crossesAt val="1"/>
        <c:crossBetween val="between"/>
        <c:dispUnits/>
      </c:valAx>
      <c:spPr>
        <a:noFill/>
        <a:ln>
          <a:noFill/>
        </a:ln>
      </c:spPr>
    </c:plotArea>
    <c:legend>
      <c:legendPos val="r"/>
      <c:layout>
        <c:manualLayout>
          <c:xMode val="edge"/>
          <c:yMode val="edge"/>
          <c:x val="0.843"/>
          <c:y val="0.4145"/>
          <c:w val="0.14225"/>
          <c:h val="0.42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Precio del maíz (al productor) en los EE.UU. (2000 - 2013, US $ / tonelada)</a:t>
            </a:r>
          </a:p>
        </c:rich>
      </c:tx>
      <c:layout>
        <c:manualLayout>
          <c:xMode val="factor"/>
          <c:yMode val="factor"/>
          <c:x val="-0.023"/>
          <c:y val="0.0035"/>
        </c:manualLayout>
      </c:layout>
      <c:spPr>
        <a:noFill/>
        <a:ln>
          <a:noFill/>
        </a:ln>
      </c:spPr>
    </c:title>
    <c:plotArea>
      <c:layout>
        <c:manualLayout>
          <c:xMode val="edge"/>
          <c:yMode val="edge"/>
          <c:x val="-0.014"/>
          <c:y val="0.22"/>
          <c:w val="0.81125"/>
          <c:h val="0.702"/>
        </c:manualLayout>
      </c:layout>
      <c:lineChart>
        <c:grouping val="standard"/>
        <c:varyColors val="0"/>
        <c:ser>
          <c:idx val="0"/>
          <c:order val="0"/>
          <c:tx>
            <c:strRef>
              <c:f>'precio_usa_maíz grano'!$A$122</c:f>
              <c:strCache>
                <c:ptCount val="1"/>
                <c:pt idx="0">
                  <c:v>2000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grano'!$B$122:$M$122</c:f>
              <c:numCache/>
            </c:numRef>
          </c:val>
          <c:smooth val="1"/>
        </c:ser>
        <c:ser>
          <c:idx val="1"/>
          <c:order val="1"/>
          <c:tx>
            <c:strRef>
              <c:f>'precio_usa_maíz grano'!$A$132</c:f>
              <c:strCache>
                <c:ptCount val="1"/>
                <c:pt idx="0">
                  <c:v>2010</c:v>
                </c:pt>
              </c:strCache>
            </c:strRef>
          </c:tx>
          <c:spPr>
            <a:ln w="127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grano'!$B$132:$M$132</c:f>
              <c:numCache/>
            </c:numRef>
          </c:val>
          <c:smooth val="1"/>
        </c:ser>
        <c:ser>
          <c:idx val="2"/>
          <c:order val="2"/>
          <c:tx>
            <c:strRef>
              <c:f>'precio_usa_maíz grano'!$A$133</c:f>
              <c:strCache>
                <c:ptCount val="1"/>
                <c:pt idx="0">
                  <c:v>2011</c:v>
                </c:pt>
              </c:strCache>
            </c:strRef>
          </c:tx>
          <c:spPr>
            <a:ln w="12700">
              <a:solidFill>
                <a:srgbClr val="A2BD9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grano'!$B$133:$M$133</c:f>
              <c:numCache/>
            </c:numRef>
          </c:val>
          <c:smooth val="1"/>
        </c:ser>
        <c:ser>
          <c:idx val="3"/>
          <c:order val="3"/>
          <c:tx>
            <c:strRef>
              <c:f>'precio_usa_maíz grano'!$A$134</c:f>
              <c:strCache>
                <c:ptCount val="1"/>
                <c:pt idx="0">
                  <c:v>2012</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grano'!$B$134:$M$134</c:f>
              <c:numCache/>
            </c:numRef>
          </c:val>
          <c:smooth val="1"/>
        </c:ser>
        <c:ser>
          <c:idx val="4"/>
          <c:order val="4"/>
          <c:tx>
            <c:strRef>
              <c:f>'precio_usa_maíz grano'!$A$135</c:f>
              <c:strCache>
                <c:ptCount val="1"/>
                <c:pt idx="0">
                  <c:v>2013</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'precio_usa_maíz grano'!$B$135:$M$135</c:f>
              <c:numCache/>
            </c:numRef>
          </c:val>
          <c:smooth val="0"/>
        </c:ser>
        <c:marker val="1"/>
        <c:axId val="14814132"/>
        <c:axId val="66218325"/>
      </c:lineChart>
      <c:catAx>
        <c:axId val="148141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Calibri"/>
                <a:ea typeface="Calibri"/>
                <a:cs typeface="Calibri"/>
              </a:defRPr>
            </a:pPr>
          </a:p>
        </c:txPr>
        <c:crossAx val="66218325"/>
        <c:crosses val="autoZero"/>
        <c:auto val="1"/>
        <c:lblOffset val="100"/>
        <c:tickLblSkip val="1"/>
        <c:noMultiLvlLbl val="0"/>
      </c:catAx>
      <c:valAx>
        <c:axId val="662183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14132"/>
        <c:crossesAt val="1"/>
        <c:crossBetween val="between"/>
        <c:dispUnits/>
      </c:valAx>
      <c:spPr>
        <a:noFill/>
        <a:ln>
          <a:noFill/>
        </a:ln>
      </c:spPr>
    </c:plotArea>
    <c:legend>
      <c:legendPos val="r"/>
      <c:layout>
        <c:manualLayout>
          <c:xMode val="edge"/>
          <c:yMode val="edge"/>
          <c:x val="0.8435"/>
          <c:y val="0.4145"/>
          <c:w val="0.142"/>
          <c:h val="0.42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Precio del maíz (al productor) maíz en los EE.UU. (2000 - 2012, MX (Pesos)  $ / tonelada)</a:t>
            </a:r>
          </a:p>
        </c:rich>
      </c:tx>
      <c:layout>
        <c:manualLayout>
          <c:xMode val="factor"/>
          <c:yMode val="factor"/>
          <c:x val="-0.002"/>
          <c:y val="-0.01025"/>
        </c:manualLayout>
      </c:layout>
      <c:spPr>
        <a:noFill/>
        <a:ln>
          <a:noFill/>
        </a:ln>
      </c:spPr>
    </c:title>
    <c:plotArea>
      <c:layout>
        <c:manualLayout>
          <c:xMode val="edge"/>
          <c:yMode val="edge"/>
          <c:x val="-0.014"/>
          <c:y val="0.22225"/>
          <c:w val="0.83325"/>
          <c:h val="0.699"/>
        </c:manualLayout>
      </c:layout>
      <c:lineChart>
        <c:grouping val="standard"/>
        <c:varyColors val="0"/>
        <c:ser>
          <c:idx val="0"/>
          <c:order val="0"/>
          <c:tx>
            <c:strRef>
              <c:f>'precio_usa_maíz grano'!$A$149</c:f>
              <c:strCache>
                <c:ptCount val="1"/>
                <c:pt idx="0">
                  <c:v>2000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grano'!$B$149:$M$149</c:f>
              <c:numCache/>
            </c:numRef>
          </c:val>
          <c:smooth val="1"/>
        </c:ser>
        <c:ser>
          <c:idx val="1"/>
          <c:order val="1"/>
          <c:tx>
            <c:strRef>
              <c:f>'precio_usa_maíz grano'!$A$159</c:f>
              <c:strCache>
                <c:ptCount val="1"/>
                <c:pt idx="0">
                  <c:v>2010</c:v>
                </c:pt>
              </c:strCache>
            </c:strRef>
          </c:tx>
          <c:spPr>
            <a:ln w="127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grano'!$B$159:$M$159</c:f>
              <c:numCache/>
            </c:numRef>
          </c:val>
          <c:smooth val="1"/>
        </c:ser>
        <c:ser>
          <c:idx val="2"/>
          <c:order val="2"/>
          <c:tx>
            <c:strRef>
              <c:f>'precio_usa_maíz grano'!$A$160</c:f>
              <c:strCache>
                <c:ptCount val="1"/>
                <c:pt idx="0">
                  <c:v>2011</c:v>
                </c:pt>
              </c:strCache>
            </c:strRef>
          </c:tx>
          <c:spPr>
            <a:ln w="12700">
              <a:solidFill>
                <a:srgbClr val="A2BD9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grano'!$B$160:$M$160</c:f>
              <c:numCache/>
            </c:numRef>
          </c:val>
          <c:smooth val="1"/>
        </c:ser>
        <c:ser>
          <c:idx val="3"/>
          <c:order val="3"/>
          <c:tx>
            <c:strRef>
              <c:f>'precio_usa_maíz grano'!$A$161</c:f>
              <c:strCache>
                <c:ptCount val="1"/>
                <c:pt idx="0">
                  <c:v>2012</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'precio_usa_maíz grano'!$B$2:$M$2</c:f>
              <c:strCache/>
            </c:strRef>
          </c:cat>
          <c:val>
            <c:numRef>
              <c:f>'precio_usa_maíz grano'!$B$161:$M$161</c:f>
              <c:numCache/>
            </c:numRef>
          </c:val>
          <c:smooth val="1"/>
        </c:ser>
        <c:ser>
          <c:idx val="4"/>
          <c:order val="4"/>
          <c:tx>
            <c:strRef>
              <c:f>'precio_usa_maíz grano'!$A$162</c:f>
              <c:strCache>
                <c:ptCount val="1"/>
                <c:pt idx="0">
                  <c:v>2013</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'precio_usa_maíz grano'!$B$162:$M$162</c:f>
              <c:numCache/>
            </c:numRef>
          </c:val>
          <c:smooth val="0"/>
        </c:ser>
        <c:marker val="1"/>
        <c:axId val="59094014"/>
        <c:axId val="62084079"/>
      </c:lineChart>
      <c:catAx>
        <c:axId val="590940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Calibri"/>
                <a:ea typeface="Calibri"/>
                <a:cs typeface="Calibri"/>
              </a:defRPr>
            </a:pPr>
          </a:p>
        </c:txPr>
        <c:crossAx val="62084079"/>
        <c:crosses val="autoZero"/>
        <c:auto val="1"/>
        <c:lblOffset val="100"/>
        <c:tickLblSkip val="1"/>
        <c:noMultiLvlLbl val="0"/>
      </c:catAx>
      <c:valAx>
        <c:axId val="620840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94014"/>
        <c:crossesAt val="1"/>
        <c:crossBetween val="between"/>
        <c:dispUnits/>
      </c:valAx>
      <c:spPr>
        <a:noFill/>
        <a:ln>
          <a:noFill/>
        </a:ln>
      </c:spPr>
    </c:plotArea>
    <c:legend>
      <c:legendPos val="r"/>
      <c:layout>
        <c:manualLayout>
          <c:xMode val="edge"/>
          <c:yMode val="edge"/>
          <c:x val="0.8435"/>
          <c:y val="0.4145"/>
          <c:w val="0.142"/>
          <c:h val="0.42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Precio Maiz No.2 Amarillo. Illinois Pts., EE.UU. (1995 - 2013. Dólares US$/ tonelada)</a:t>
            </a:r>
          </a:p>
        </c:rich>
      </c:tx>
      <c:layout>
        <c:manualLayout>
          <c:xMode val="factor"/>
          <c:yMode val="factor"/>
          <c:x val="-0.00425"/>
          <c:y val="-0.02425"/>
        </c:manualLayout>
      </c:layout>
      <c:spPr>
        <a:noFill/>
        <a:ln>
          <a:noFill/>
        </a:ln>
      </c:spPr>
    </c:title>
    <c:plotArea>
      <c:layout>
        <c:manualLayout>
          <c:xMode val="edge"/>
          <c:yMode val="edge"/>
          <c:x val="0.022"/>
          <c:y val="0.2285"/>
          <c:w val="0.9405"/>
          <c:h val="0.7425"/>
        </c:manualLayout>
      </c:layout>
      <c:lineChart>
        <c:grouping val="standard"/>
        <c:varyColors val="0"/>
        <c:ser>
          <c:idx val="0"/>
          <c:order val="0"/>
          <c:tx>
            <c:strRef>
              <c:f>'maiz_ Illinois Pts'!$Q$2</c:f>
              <c:strCache>
                <c:ptCount val="1"/>
                <c:pt idx="0">
                  <c:v>US$/tonelada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'maiz_ Illinois Pts'!$P$3:$P$230</c:f>
              <c:strCache/>
            </c:strRef>
          </c:cat>
          <c:val>
            <c:numRef>
              <c:f>'maiz_ Illinois Pts'!$Q$3:$Q$230</c:f>
              <c:numCache/>
            </c:numRef>
          </c:val>
          <c:smooth val="0"/>
        </c:ser>
        <c:marker val="1"/>
        <c:axId val="21885800"/>
        <c:axId val="62754473"/>
      </c:lineChart>
      <c:dateAx>
        <c:axId val="21885800"/>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754473"/>
        <c:crosses val="autoZero"/>
        <c:auto val="0"/>
        <c:baseTimeUnit val="months"/>
        <c:majorUnit val="9"/>
        <c:majorTimeUnit val="months"/>
        <c:minorUnit val="1"/>
        <c:minorTimeUnit val="months"/>
        <c:noMultiLvlLbl val="0"/>
      </c:dateAx>
      <c:valAx>
        <c:axId val="627544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8580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Precio Pasta de soya en los EE.UU. - US Central Illionois. (1995 - 2013. Dólares US$/ tonelada)</a:t>
            </a:r>
          </a:p>
        </c:rich>
      </c:tx>
      <c:layout>
        <c:manualLayout>
          <c:xMode val="factor"/>
          <c:yMode val="factor"/>
          <c:x val="0"/>
          <c:y val="-0.02425"/>
        </c:manualLayout>
      </c:layout>
      <c:spPr>
        <a:noFill/>
        <a:ln>
          <a:noFill/>
        </a:ln>
      </c:spPr>
    </c:title>
    <c:plotArea>
      <c:layout>
        <c:manualLayout>
          <c:xMode val="edge"/>
          <c:yMode val="edge"/>
          <c:x val="-0.00375"/>
          <c:y val="0.188"/>
          <c:w val="0.9705"/>
          <c:h val="0.78775"/>
        </c:manualLayout>
      </c:layout>
      <c:lineChart>
        <c:grouping val="standard"/>
        <c:varyColors val="0"/>
        <c:ser>
          <c:idx val="0"/>
          <c:order val="0"/>
          <c:tx>
            <c:strRef>
              <c:f>'precio_usa_pasta soya_ci'!$Q$2</c:f>
              <c:strCache>
                <c:ptCount val="1"/>
                <c:pt idx="0">
                  <c:v>US$/tonelada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'precio_usa_pasta soya_ci'!$P$3:$P$230</c:f>
              <c:strCache/>
            </c:strRef>
          </c:cat>
          <c:val>
            <c:numRef>
              <c:f>'precio_usa_pasta soya_ci'!$Q$3:$Q$230</c:f>
              <c:numCache/>
            </c:numRef>
          </c:val>
          <c:smooth val="0"/>
        </c:ser>
        <c:marker val="1"/>
        <c:axId val="27919346"/>
        <c:axId val="49947523"/>
      </c:lineChart>
      <c:dateAx>
        <c:axId val="27919346"/>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947523"/>
        <c:crosses val="autoZero"/>
        <c:auto val="0"/>
        <c:baseTimeUnit val="months"/>
        <c:majorUnit val="9"/>
        <c:majorTimeUnit val="months"/>
        <c:minorUnit val="1"/>
        <c:minorTimeUnit val="months"/>
        <c:noMultiLvlLbl val="0"/>
      </c:dateAx>
      <c:valAx>
        <c:axId val="499475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1934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Precio de mayoreo de la pasta de soya en el mercado de Chicago, EE.UU. - US (1995 - 2012, dólares / tonelada)</a:t>
            </a:r>
          </a:p>
        </c:rich>
      </c:tx>
      <c:layout>
        <c:manualLayout>
          <c:xMode val="factor"/>
          <c:yMode val="factor"/>
          <c:x val="0.026"/>
          <c:y val="-0.02175"/>
        </c:manualLayout>
      </c:layout>
      <c:spPr>
        <a:noFill/>
        <a:ln>
          <a:noFill/>
        </a:ln>
      </c:spPr>
    </c:title>
    <c:plotArea>
      <c:layout>
        <c:manualLayout>
          <c:xMode val="edge"/>
          <c:yMode val="edge"/>
          <c:x val="0.018"/>
          <c:y val="0.242"/>
          <c:w val="0.97675"/>
          <c:h val="0.6985"/>
        </c:manualLayout>
      </c:layout>
      <c:lineChart>
        <c:grouping val="standard"/>
        <c:varyColors val="0"/>
        <c:ser>
          <c:idx val="0"/>
          <c:order val="0"/>
          <c:tx>
            <c:strRef>
              <c:f>'precio usa_pasta_chicago'!$Q$2</c:f>
              <c:strCache>
                <c:ptCount val="1"/>
                <c:pt idx="0">
                  <c:v>US$/tonelada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usa_pasta_chicago'!$P$3:$P$230</c:f>
              <c:strCache/>
            </c:strRef>
          </c:cat>
          <c:val>
            <c:numRef>
              <c:f>'precio usa_pasta_chicago'!$Q$3:$Q$230</c:f>
              <c:numCache/>
            </c:numRef>
          </c:val>
          <c:smooth val="0"/>
        </c:ser>
        <c:marker val="1"/>
        <c:axId val="46874524"/>
        <c:axId val="19217533"/>
      </c:lineChart>
      <c:dateAx>
        <c:axId val="4687452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217533"/>
        <c:crosses val="autoZero"/>
        <c:auto val="0"/>
        <c:baseTimeUnit val="months"/>
        <c:majorUnit val="11"/>
        <c:majorTimeUnit val="months"/>
        <c:minorUnit val="1"/>
        <c:minorTimeUnit val="months"/>
        <c:noMultiLvlLbl val="0"/>
      </c:dateAx>
      <c:valAx>
        <c:axId val="192175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7452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Precio de una vaca lechera en los EE.UU. - US (2000 - 2013, US $ / Cabeza)</a:t>
            </a:r>
          </a:p>
        </c:rich>
      </c:tx>
      <c:layout>
        <c:manualLayout>
          <c:xMode val="factor"/>
          <c:yMode val="factor"/>
          <c:x val="-0.002"/>
          <c:y val="-0.01025"/>
        </c:manualLayout>
      </c:layout>
      <c:spPr>
        <a:noFill/>
        <a:ln>
          <a:noFill/>
        </a:ln>
      </c:spPr>
    </c:title>
    <c:plotArea>
      <c:layout>
        <c:manualLayout>
          <c:xMode val="edge"/>
          <c:yMode val="edge"/>
          <c:x val="-0.014"/>
          <c:y val="0.22"/>
          <c:w val="0.83325"/>
          <c:h val="0.704"/>
        </c:manualLayout>
      </c:layout>
      <c:barChart>
        <c:barDir val="col"/>
        <c:grouping val="clustered"/>
        <c:varyColors val="0"/>
        <c:ser>
          <c:idx val="0"/>
          <c:order val="0"/>
          <c:tx>
            <c:strRef>
              <c:f>'precio de vacas lecheras'!$A$33</c:f>
              <c:strCache>
                <c:ptCount val="1"/>
                <c:pt idx="0">
                  <c:v>2000</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'precio de vacas lecheras'!$B$2:$M$2</c:f>
              <c:strCache/>
            </c:strRef>
          </c:cat>
          <c:val>
            <c:numRef>
              <c:f>'precio de vacas lecheras'!$B$33:$K$33</c:f>
              <c:numCache/>
            </c:numRef>
          </c:val>
        </c:ser>
        <c:ser>
          <c:idx val="2"/>
          <c:order val="1"/>
          <c:tx>
            <c:strRef>
              <c:f>'precio de vacas lecheras'!$A$43</c:f>
              <c:strCache>
                <c:ptCount val="1"/>
                <c:pt idx="0">
                  <c:v>2010</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'precio de vacas lecheras'!$B$2:$M$2</c:f>
              <c:strCache/>
            </c:strRef>
          </c:cat>
          <c:val>
            <c:numRef>
              <c:f>'precio de vacas lecheras'!$B$43:$K$43</c:f>
              <c:numCache/>
            </c:numRef>
          </c:val>
        </c:ser>
        <c:ser>
          <c:idx val="3"/>
          <c:order val="2"/>
          <c:tx>
            <c:strRef>
              <c:f>'precio de vacas lecheras'!$A$44</c:f>
              <c:strCache>
                <c:ptCount val="1"/>
                <c:pt idx="0">
                  <c:v>2011</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'precio de vacas lecheras'!$B$2:$M$2</c:f>
              <c:strCache/>
            </c:strRef>
          </c:cat>
          <c:val>
            <c:numRef>
              <c:f>'precio de vacas lecheras'!$B$44:$K$44</c:f>
              <c:numCache/>
            </c:numRef>
          </c:val>
        </c:ser>
        <c:ser>
          <c:idx val="4"/>
          <c:order val="3"/>
          <c:tx>
            <c:strRef>
              <c:f>'precio de vacas lecheras'!$A$45</c:f>
              <c:strCache>
                <c:ptCount val="1"/>
                <c:pt idx="0">
                  <c:v>2012</c:v>
                </c:pt>
              </c:strCache>
            </c:strRef>
          </c:tx>
          <c:spPr>
            <a:solidFill>
              <a:srgbClr val="31859C"/>
            </a:solidFill>
            <a:ln w="25400">
              <a:solidFill>
                <a:srgbClr val="90713A"/>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'precio de vacas lecheras'!$B$2:$M$2</c:f>
              <c:strCache/>
            </c:strRef>
          </c:cat>
          <c:val>
            <c:numRef>
              <c:f>'precio de vacas lecheras'!$B$45:$K$45</c:f>
              <c:numCache/>
            </c:numRef>
          </c:val>
        </c:ser>
        <c:ser>
          <c:idx val="1"/>
          <c:order val="4"/>
          <c:tx>
            <c:strRef>
              <c:f>'precio de vacas lecheras'!$A$46</c:f>
              <c:strCache>
                <c:ptCount val="1"/>
                <c:pt idx="0">
                  <c:v>2013</c:v>
                </c:pt>
              </c:strCache>
            </c:strRef>
          </c:tx>
          <c:spPr>
            <a:solidFill>
              <a:srgbClr val="FF0000"/>
            </a:solidFill>
            <a:ln w="25400">
              <a:solidFill>
                <a:srgbClr val="FF66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'precio de vacas lecheras'!$B$46:$K$46</c:f>
              <c:numCache/>
            </c:numRef>
          </c:val>
        </c:ser>
        <c:axId val="38740070"/>
        <c:axId val="13116311"/>
      </c:barChart>
      <c:catAx>
        <c:axId val="387400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Calibri"/>
                <a:ea typeface="Calibri"/>
                <a:cs typeface="Calibri"/>
              </a:defRPr>
            </a:pPr>
          </a:p>
        </c:txPr>
        <c:crossAx val="13116311"/>
        <c:crosses val="autoZero"/>
        <c:auto val="1"/>
        <c:lblOffset val="100"/>
        <c:tickLblSkip val="1"/>
        <c:noMultiLvlLbl val="0"/>
      </c:catAx>
      <c:valAx>
        <c:axId val="131163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40070"/>
        <c:crossesAt val="1"/>
        <c:crossBetween val="between"/>
        <c:dispUnits/>
      </c:valAx>
      <c:spPr>
        <a:noFill/>
        <a:ln>
          <a:noFill/>
        </a:ln>
      </c:spPr>
    </c:plotArea>
    <c:legend>
      <c:legendPos val="r"/>
      <c:layout>
        <c:manualLayout>
          <c:xMode val="edge"/>
          <c:yMode val="edge"/>
          <c:x val="0.88075"/>
          <c:y val="0.4145"/>
          <c:w val="0.1025"/>
          <c:h val="0.42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0.89075</cdr:y>
    </cdr:from>
    <cdr:to>
      <cdr:x>0.9925</cdr:x>
      <cdr:y>0.96825</cdr:y>
    </cdr:to>
    <cdr:sp>
      <cdr:nvSpPr>
        <cdr:cNvPr id="1" name="Rectángulo 1"/>
        <cdr:cNvSpPr>
          <a:spLocks/>
        </cdr:cNvSpPr>
      </cdr:nvSpPr>
      <cdr:spPr>
        <a:xfrm>
          <a:off x="-38099" y="2552700"/>
          <a:ext cx="46482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USDA (</a:t>
          </a:r>
          <a:r>
            <a:rPr lang="en-US" cap="none" sz="700" b="0" i="0" u="none" baseline="0">
              <a:solidFill>
                <a:srgbClr val="000000"/>
              </a:solidFill>
            </a:rPr>
            <a:t>Agriculture</a:t>
          </a:r>
          <a:r>
            <a:rPr lang="en-US" cap="none" sz="700" b="0" i="0" u="none" baseline="0">
              <a:solidFill>
                <a:srgbClr val="000000"/>
              </a:solidFill>
            </a:rPr>
            <a:t> </a:t>
          </a:r>
          <a:r>
            <a:rPr lang="en-US" cap="none" sz="700" b="0" i="0" u="none" baseline="0">
              <a:solidFill>
                <a:srgbClr val="000000"/>
              </a:solidFill>
            </a:rPr>
            <a:t>counts</a:t>
          </a:r>
          <a:r>
            <a:rPr lang="en-US" cap="none" sz="700" b="0" i="0" u="none" baseline="0">
              <a:solidFill>
                <a:srgbClr val="000000"/>
              </a:solidFill>
            </a:rPr>
            <a:t>) / </a:t>
          </a:r>
          <a:r>
            <a:rPr lang="en-US" cap="none" sz="700" b="0" i="0" u="none" baseline="0">
              <a:solidFill>
                <a:srgbClr val="000000"/>
              </a:solidFill>
            </a:rPr>
            <a:t>National</a:t>
          </a:r>
          <a:r>
            <a:rPr lang="en-US" cap="none" sz="700" b="0" i="0" u="none" baseline="0">
              <a:solidFill>
                <a:srgbClr val="000000"/>
              </a:solidFill>
            </a:rPr>
            <a:t>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Statistics</a:t>
          </a:r>
          <a:r>
            <a:rPr lang="en-US" cap="none" sz="700" b="0" i="0" u="none" baseline="0">
              <a:solidFill>
                <a:srgbClr val="000000"/>
              </a:solidFill>
            </a:rPr>
            <a:t> </a:t>
          </a:r>
          <a:r>
            <a:rPr lang="en-US" cap="none" sz="700" b="0" i="0" u="none" baseline="0">
              <a:solidFill>
                <a:srgbClr val="000000"/>
              </a:solidFill>
            </a:rPr>
            <a:t>Service</a:t>
          </a:r>
          <a:r>
            <a:rPr lang="en-US" cap="none" sz="700" b="0" i="0" u="none" baseline="0">
              <a:solidFill>
                <a:srgbClr val="000000"/>
              </a:solidFill>
            </a:rPr>
            <a:t>, NASS;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Prices</a:t>
          </a:r>
          <a:r>
            <a:rPr lang="en-US" cap="none" sz="700" b="0" i="0" u="none" baseline="0">
              <a:solidFill>
                <a:srgbClr val="000000"/>
              </a:solidFill>
            </a:rPr>
            <a:t>.</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609600</xdr:colOff>
      <xdr:row>3</xdr:row>
      <xdr:rowOff>57150</xdr:rowOff>
    </xdr:from>
    <xdr:to>
      <xdr:col>24</xdr:col>
      <xdr:colOff>771525</xdr:colOff>
      <xdr:row>19</xdr:row>
      <xdr:rowOff>9525</xdr:rowOff>
    </xdr:to>
    <xdr:graphicFrame>
      <xdr:nvGraphicFramePr>
        <xdr:cNvPr id="1" name="Gráfico 1"/>
        <xdr:cNvGraphicFramePr/>
      </xdr:nvGraphicFramePr>
      <xdr:xfrm>
        <a:off x="16163925" y="695325"/>
        <a:ext cx="5191125" cy="3152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0.89025</cdr:y>
    </cdr:from>
    <cdr:to>
      <cdr:x>0.99225</cdr:x>
      <cdr:y>0.968</cdr:y>
    </cdr:to>
    <cdr:sp>
      <cdr:nvSpPr>
        <cdr:cNvPr id="1" name="Rectángulo 1"/>
        <cdr:cNvSpPr>
          <a:spLocks/>
        </cdr:cNvSpPr>
      </cdr:nvSpPr>
      <cdr:spPr>
        <a:xfrm>
          <a:off x="-38099" y="2543175"/>
          <a:ext cx="46482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USDA (</a:t>
          </a:r>
          <a:r>
            <a:rPr lang="en-US" cap="none" sz="700" b="0" i="0" u="none" baseline="0">
              <a:solidFill>
                <a:srgbClr val="000000"/>
              </a:solidFill>
            </a:rPr>
            <a:t>Agriculture</a:t>
          </a:r>
          <a:r>
            <a:rPr lang="en-US" cap="none" sz="700" b="0" i="0" u="none" baseline="0">
              <a:solidFill>
                <a:srgbClr val="000000"/>
              </a:solidFill>
            </a:rPr>
            <a:t> </a:t>
          </a:r>
          <a:r>
            <a:rPr lang="en-US" cap="none" sz="700" b="0" i="0" u="none" baseline="0">
              <a:solidFill>
                <a:srgbClr val="000000"/>
              </a:solidFill>
            </a:rPr>
            <a:t>counts</a:t>
          </a:r>
          <a:r>
            <a:rPr lang="en-US" cap="none" sz="700" b="0" i="0" u="none" baseline="0">
              <a:solidFill>
                <a:srgbClr val="000000"/>
              </a:solidFill>
            </a:rPr>
            <a:t>) / </a:t>
          </a:r>
          <a:r>
            <a:rPr lang="en-US" cap="none" sz="700" b="0" i="0" u="none" baseline="0">
              <a:solidFill>
                <a:srgbClr val="000000"/>
              </a:solidFill>
            </a:rPr>
            <a:t>National</a:t>
          </a:r>
          <a:r>
            <a:rPr lang="en-US" cap="none" sz="700" b="0" i="0" u="none" baseline="0">
              <a:solidFill>
                <a:srgbClr val="000000"/>
              </a:solidFill>
            </a:rPr>
            <a:t>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Statistics</a:t>
          </a:r>
          <a:r>
            <a:rPr lang="en-US" cap="none" sz="700" b="0" i="0" u="none" baseline="0">
              <a:solidFill>
                <a:srgbClr val="000000"/>
              </a:solidFill>
            </a:rPr>
            <a:t> </a:t>
          </a:r>
          <a:r>
            <a:rPr lang="en-US" cap="none" sz="700" b="0" i="0" u="none" baseline="0">
              <a:solidFill>
                <a:srgbClr val="000000"/>
              </a:solidFill>
            </a:rPr>
            <a:t>Service</a:t>
          </a:r>
          <a:r>
            <a:rPr lang="en-US" cap="none" sz="700" b="0" i="0" u="none" baseline="0">
              <a:solidFill>
                <a:srgbClr val="000000"/>
              </a:solidFill>
            </a:rPr>
            <a:t>, NASS;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Prices</a:t>
          </a:r>
          <a:r>
            <a:rPr lang="en-US" cap="none" sz="700" b="0" i="0" u="none" baseline="0">
              <a:solidFill>
                <a:srgbClr val="000000"/>
              </a:solidFill>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0</xdr:rowOff>
    </xdr:from>
    <xdr:to>
      <xdr:col>20</xdr:col>
      <xdr:colOff>447675</xdr:colOff>
      <xdr:row>17</xdr:row>
      <xdr:rowOff>66675</xdr:rowOff>
    </xdr:to>
    <xdr:graphicFrame>
      <xdr:nvGraphicFramePr>
        <xdr:cNvPr id="1" name="Gráfico 1"/>
        <xdr:cNvGraphicFramePr/>
      </xdr:nvGraphicFramePr>
      <xdr:xfrm>
        <a:off x="12839700" y="638175"/>
        <a:ext cx="4638675" cy="2867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0.89075</cdr:y>
    </cdr:from>
    <cdr:to>
      <cdr:x>0.99025</cdr:x>
      <cdr:y>0.96825</cdr:y>
    </cdr:to>
    <cdr:sp>
      <cdr:nvSpPr>
        <cdr:cNvPr id="1" name="Rectángulo 1"/>
        <cdr:cNvSpPr>
          <a:spLocks/>
        </cdr:cNvSpPr>
      </cdr:nvSpPr>
      <cdr:spPr>
        <a:xfrm>
          <a:off x="-38099" y="2552700"/>
          <a:ext cx="46482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USDA (</a:t>
          </a:r>
          <a:r>
            <a:rPr lang="en-US" cap="none" sz="700" b="0" i="0" u="none" baseline="0">
              <a:solidFill>
                <a:srgbClr val="000000"/>
              </a:solidFill>
            </a:rPr>
            <a:t>Agriculture</a:t>
          </a:r>
          <a:r>
            <a:rPr lang="en-US" cap="none" sz="700" b="0" i="0" u="none" baseline="0">
              <a:solidFill>
                <a:srgbClr val="000000"/>
              </a:solidFill>
            </a:rPr>
            <a:t> </a:t>
          </a:r>
          <a:r>
            <a:rPr lang="en-US" cap="none" sz="700" b="0" i="0" u="none" baseline="0">
              <a:solidFill>
                <a:srgbClr val="000000"/>
              </a:solidFill>
            </a:rPr>
            <a:t>counts</a:t>
          </a:r>
          <a:r>
            <a:rPr lang="en-US" cap="none" sz="700" b="0" i="0" u="none" baseline="0">
              <a:solidFill>
                <a:srgbClr val="000000"/>
              </a:solidFill>
            </a:rPr>
            <a:t>) / </a:t>
          </a:r>
          <a:r>
            <a:rPr lang="en-US" cap="none" sz="700" b="0" i="0" u="none" baseline="0">
              <a:solidFill>
                <a:srgbClr val="000000"/>
              </a:solidFill>
            </a:rPr>
            <a:t>National</a:t>
          </a:r>
          <a:r>
            <a:rPr lang="en-US" cap="none" sz="700" b="0" i="0" u="none" baseline="0">
              <a:solidFill>
                <a:srgbClr val="000000"/>
              </a:solidFill>
            </a:rPr>
            <a:t>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Statistics</a:t>
          </a:r>
          <a:r>
            <a:rPr lang="en-US" cap="none" sz="700" b="0" i="0" u="none" baseline="0">
              <a:solidFill>
                <a:srgbClr val="000000"/>
              </a:solidFill>
            </a:rPr>
            <a:t> </a:t>
          </a:r>
          <a:r>
            <a:rPr lang="en-US" cap="none" sz="700" b="0" i="0" u="none" baseline="0">
              <a:solidFill>
                <a:srgbClr val="000000"/>
              </a:solidFill>
            </a:rPr>
            <a:t>Service</a:t>
          </a:r>
          <a:r>
            <a:rPr lang="en-US" cap="none" sz="700" b="0" i="0" u="none" baseline="0">
              <a:solidFill>
                <a:srgbClr val="000000"/>
              </a:solidFill>
            </a:rPr>
            <a:t>, NASS;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Prices</a:t>
          </a:r>
          <a:r>
            <a:rPr lang="en-US" cap="none" sz="700" b="0" i="0" u="none" baseline="0">
              <a:solidFill>
                <a:srgbClr val="000000"/>
              </a:solidFil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0.89075</cdr:y>
    </cdr:from>
    <cdr:to>
      <cdr:x>0.99</cdr:x>
      <cdr:y>0.96825</cdr:y>
    </cdr:to>
    <cdr:sp>
      <cdr:nvSpPr>
        <cdr:cNvPr id="1" name="Rectángulo 1"/>
        <cdr:cNvSpPr>
          <a:spLocks/>
        </cdr:cNvSpPr>
      </cdr:nvSpPr>
      <cdr:spPr>
        <a:xfrm>
          <a:off x="-38099" y="2552700"/>
          <a:ext cx="46482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USDA (</a:t>
          </a:r>
          <a:r>
            <a:rPr lang="en-US" cap="none" sz="700" b="0" i="0" u="none" baseline="0">
              <a:solidFill>
                <a:srgbClr val="000000"/>
              </a:solidFill>
            </a:rPr>
            <a:t>Agriculture</a:t>
          </a:r>
          <a:r>
            <a:rPr lang="en-US" cap="none" sz="700" b="0" i="0" u="none" baseline="0">
              <a:solidFill>
                <a:srgbClr val="000000"/>
              </a:solidFill>
            </a:rPr>
            <a:t> </a:t>
          </a:r>
          <a:r>
            <a:rPr lang="en-US" cap="none" sz="700" b="0" i="0" u="none" baseline="0">
              <a:solidFill>
                <a:srgbClr val="000000"/>
              </a:solidFill>
            </a:rPr>
            <a:t>counts</a:t>
          </a:r>
          <a:r>
            <a:rPr lang="en-US" cap="none" sz="700" b="0" i="0" u="none" baseline="0">
              <a:solidFill>
                <a:srgbClr val="000000"/>
              </a:solidFill>
            </a:rPr>
            <a:t>) / </a:t>
          </a:r>
          <a:r>
            <a:rPr lang="en-US" cap="none" sz="700" b="0" i="0" u="none" baseline="0">
              <a:solidFill>
                <a:srgbClr val="000000"/>
              </a:solidFill>
            </a:rPr>
            <a:t>National</a:t>
          </a:r>
          <a:r>
            <a:rPr lang="en-US" cap="none" sz="700" b="0" i="0" u="none" baseline="0">
              <a:solidFill>
                <a:srgbClr val="000000"/>
              </a:solidFill>
            </a:rPr>
            <a:t>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Statistics</a:t>
          </a:r>
          <a:r>
            <a:rPr lang="en-US" cap="none" sz="700" b="0" i="0" u="none" baseline="0">
              <a:solidFill>
                <a:srgbClr val="000000"/>
              </a:solidFill>
            </a:rPr>
            <a:t> </a:t>
          </a:r>
          <a:r>
            <a:rPr lang="en-US" cap="none" sz="700" b="0" i="0" u="none" baseline="0">
              <a:solidFill>
                <a:srgbClr val="000000"/>
              </a:solidFill>
            </a:rPr>
            <a:t>Service</a:t>
          </a:r>
          <a:r>
            <a:rPr lang="en-US" cap="none" sz="700" b="0" i="0" u="none" baseline="0">
              <a:solidFill>
                <a:srgbClr val="000000"/>
              </a:solidFill>
            </a:rPr>
            <a:t>, NASS; </a:t>
          </a:r>
          <a:r>
            <a:rPr lang="en-US" cap="none" sz="700" b="0" i="0" u="none" baseline="0">
              <a:solidFill>
                <a:srgbClr val="000000"/>
              </a:solidFill>
            </a:rPr>
            <a:t>Agricultural</a:t>
          </a:r>
          <a:r>
            <a:rPr lang="en-US" cap="none" sz="700" b="0" i="0" u="none" baseline="0">
              <a:solidFill>
                <a:srgbClr val="000000"/>
              </a:solidFill>
            </a:rPr>
            <a:t> </a:t>
          </a:r>
          <a:r>
            <a:rPr lang="en-US" cap="none" sz="700" b="0" i="0" u="none" baseline="0">
              <a:solidFill>
                <a:srgbClr val="000000"/>
              </a:solidFill>
            </a:rPr>
            <a:t>Prices</a:t>
          </a:r>
          <a:r>
            <a:rPr lang="en-US" cap="none" sz="700" b="0" i="0"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xdr:row>
      <xdr:rowOff>9525</xdr:rowOff>
    </xdr:from>
    <xdr:to>
      <xdr:col>20</xdr:col>
      <xdr:colOff>552450</xdr:colOff>
      <xdr:row>18</xdr:row>
      <xdr:rowOff>76200</xdr:rowOff>
    </xdr:to>
    <xdr:graphicFrame>
      <xdr:nvGraphicFramePr>
        <xdr:cNvPr id="1" name="Gráfico 1"/>
        <xdr:cNvGraphicFramePr/>
      </xdr:nvGraphicFramePr>
      <xdr:xfrm>
        <a:off x="13201650" y="942975"/>
        <a:ext cx="4638675" cy="2867025"/>
      </xdr:xfrm>
      <a:graphic>
        <a:graphicData uri="http://schemas.openxmlformats.org/drawingml/2006/chart">
          <c:chart xmlns:c="http://schemas.openxmlformats.org/drawingml/2006/chart" r:id="rId1"/>
        </a:graphicData>
      </a:graphic>
    </xdr:graphicFrame>
    <xdr:clientData/>
  </xdr:twoCellAnchor>
  <xdr:twoCellAnchor>
    <xdr:from>
      <xdr:col>15</xdr:col>
      <xdr:colOff>85725</xdr:colOff>
      <xdr:row>20</xdr:row>
      <xdr:rowOff>0</xdr:rowOff>
    </xdr:from>
    <xdr:to>
      <xdr:col>20</xdr:col>
      <xdr:colOff>542925</xdr:colOff>
      <xdr:row>34</xdr:row>
      <xdr:rowOff>66675</xdr:rowOff>
    </xdr:to>
    <xdr:graphicFrame>
      <xdr:nvGraphicFramePr>
        <xdr:cNvPr id="2" name="Gráfico 1"/>
        <xdr:cNvGraphicFramePr/>
      </xdr:nvGraphicFramePr>
      <xdr:xfrm>
        <a:off x="13182600" y="4133850"/>
        <a:ext cx="4648200" cy="2867025"/>
      </xdr:xfrm>
      <a:graphic>
        <a:graphicData uri="http://schemas.openxmlformats.org/drawingml/2006/chart">
          <c:chart xmlns:c="http://schemas.openxmlformats.org/drawingml/2006/chart" r:id="rId2"/>
        </a:graphicData>
      </a:graphic>
    </xdr:graphicFrame>
    <xdr:clientData/>
  </xdr:twoCellAnchor>
  <xdr:twoCellAnchor>
    <xdr:from>
      <xdr:col>15</xdr:col>
      <xdr:colOff>190500</xdr:colOff>
      <xdr:row>36</xdr:row>
      <xdr:rowOff>38100</xdr:rowOff>
    </xdr:from>
    <xdr:to>
      <xdr:col>20</xdr:col>
      <xdr:colOff>647700</xdr:colOff>
      <xdr:row>50</xdr:row>
      <xdr:rowOff>104775</xdr:rowOff>
    </xdr:to>
    <xdr:graphicFrame>
      <xdr:nvGraphicFramePr>
        <xdr:cNvPr id="3" name="Gráfico 1"/>
        <xdr:cNvGraphicFramePr/>
      </xdr:nvGraphicFramePr>
      <xdr:xfrm>
        <a:off x="13287375" y="7372350"/>
        <a:ext cx="4648200" cy="28670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0.89875</cdr:y>
    </cdr:from>
    <cdr:to>
      <cdr:x>1</cdr:x>
      <cdr:y>0.97725</cdr:y>
    </cdr:to>
    <cdr:sp>
      <cdr:nvSpPr>
        <cdr:cNvPr id="1" name="Rectángulo 1"/>
        <cdr:cNvSpPr>
          <a:spLocks/>
        </cdr:cNvSpPr>
      </cdr:nvSpPr>
      <cdr:spPr>
        <a:xfrm>
          <a:off x="-47624" y="2543175"/>
          <a:ext cx="4657725" cy="219075"/>
        </a:xfrm>
        <a:prstGeom prst="rect">
          <a:avLst/>
        </a:prstGeom>
        <a:noFill/>
        <a:ln w="9525" cmpd="sng">
          <a:noFill/>
        </a:ln>
      </cdr:spPr>
      <cdr:txBody>
        <a:bodyPr vertOverflow="clip" wrap="square" lIns="91440" tIns="45720" rIns="91440" bIns="45720"/>
        <a:p>
          <a:pPr algn="l">
            <a:defRPr/>
          </a:pPr>
          <a:r>
            <a:rPr lang="en-US" cap="none" sz="800" b="0" i="0" u="none" baseline="0">
              <a:solidFill>
                <a:srgbClr val="000000"/>
              </a:solidFill>
              <a:latin typeface="Calibri"/>
              <a:ea typeface="Calibri"/>
              <a:cs typeface="Calibri"/>
            </a:rPr>
            <a:t>Fuente: Agricultural Marketing Service, AMS / USDA</a:t>
          </a:r>
        </a:p>
      </cdr:txBody>
    </cdr:sp>
  </cdr:relSizeAnchor>
  <cdr:relSizeAnchor xmlns:cdr="http://schemas.openxmlformats.org/drawingml/2006/chartDrawing">
    <cdr:from>
      <cdr:x>0.8725</cdr:x>
      <cdr:y>0.27625</cdr:y>
    </cdr:from>
    <cdr:to>
      <cdr:x>0.9915</cdr:x>
      <cdr:y>0.46575</cdr:y>
    </cdr:to>
    <cdr:sp>
      <cdr:nvSpPr>
        <cdr:cNvPr id="2" name="Elipse 2"/>
        <cdr:cNvSpPr>
          <a:spLocks/>
        </cdr:cNvSpPr>
      </cdr:nvSpPr>
      <cdr:spPr>
        <a:xfrm>
          <a:off x="4010025" y="781050"/>
          <a:ext cx="542925" cy="533400"/>
        </a:xfrm>
        <a:prstGeom prst="ellipse">
          <a:avLst/>
        </a:prstGeom>
        <a:solidFill>
          <a:srgbClr val="EBF1DE">
            <a:alpha val="24000"/>
          </a:srgbClr>
        </a:solidFill>
        <a:ln w="19050" cmpd="sng">
          <a:solidFill>
            <a:srgbClr val="7F7F7F"/>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600075</xdr:colOff>
      <xdr:row>3</xdr:row>
      <xdr:rowOff>57150</xdr:rowOff>
    </xdr:from>
    <xdr:to>
      <xdr:col>24</xdr:col>
      <xdr:colOff>228600</xdr:colOff>
      <xdr:row>17</xdr:row>
      <xdr:rowOff>95250</xdr:rowOff>
    </xdr:to>
    <xdr:graphicFrame>
      <xdr:nvGraphicFramePr>
        <xdr:cNvPr id="1" name="Gráfico 1"/>
        <xdr:cNvGraphicFramePr/>
      </xdr:nvGraphicFramePr>
      <xdr:xfrm>
        <a:off x="16059150" y="695325"/>
        <a:ext cx="4600575" cy="2838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0.91875</cdr:y>
    </cdr:from>
    <cdr:to>
      <cdr:x>1</cdr:x>
      <cdr:y>0.98175</cdr:y>
    </cdr:to>
    <cdr:sp>
      <cdr:nvSpPr>
        <cdr:cNvPr id="1" name="Rectángulo 1"/>
        <cdr:cNvSpPr>
          <a:spLocks/>
        </cdr:cNvSpPr>
      </cdr:nvSpPr>
      <cdr:spPr>
        <a:xfrm>
          <a:off x="-38099" y="2600325"/>
          <a:ext cx="4638675" cy="180975"/>
        </a:xfrm>
        <a:prstGeom prst="rect">
          <a:avLst/>
        </a:prstGeom>
        <a:noFill/>
        <a:ln w="9525" cmpd="sng">
          <a:noFill/>
        </a:ln>
      </cdr:spPr>
      <cdr:txBody>
        <a:bodyPr vertOverflow="clip" wrap="square" lIns="91440" tIns="45720" rIns="91440" bIns="45720"/>
        <a:p>
          <a:pPr algn="l">
            <a:defRPr/>
          </a:pPr>
          <a:r>
            <a:rPr lang="en-US" cap="none" sz="800" b="0" i="0" u="none" baseline="0">
              <a:solidFill>
                <a:srgbClr val="000000"/>
              </a:solidFill>
              <a:latin typeface="Calibri"/>
              <a:ea typeface="Calibri"/>
              <a:cs typeface="Calibri"/>
            </a:rPr>
            <a:t>Fuente: Agricultural Marketing Service, AMS / USDA</a:t>
          </a:r>
        </a:p>
      </cdr:txBody>
    </cdr:sp>
  </cdr:relSizeAnchor>
  <cdr:relSizeAnchor xmlns:cdr="http://schemas.openxmlformats.org/drawingml/2006/chartDrawing">
    <cdr:from>
      <cdr:x>0.86825</cdr:x>
      <cdr:y>0.229</cdr:y>
    </cdr:from>
    <cdr:to>
      <cdr:x>0.991</cdr:x>
      <cdr:y>0.45175</cdr:y>
    </cdr:to>
    <cdr:sp>
      <cdr:nvSpPr>
        <cdr:cNvPr id="2" name="Elipse 2"/>
        <cdr:cNvSpPr>
          <a:spLocks/>
        </cdr:cNvSpPr>
      </cdr:nvSpPr>
      <cdr:spPr>
        <a:xfrm>
          <a:off x="3990975" y="647700"/>
          <a:ext cx="561975" cy="628650"/>
        </a:xfrm>
        <a:prstGeom prst="ellipse">
          <a:avLst/>
        </a:prstGeom>
        <a:solidFill>
          <a:srgbClr val="EBF1DE">
            <a:alpha val="24000"/>
          </a:srgbClr>
        </a:solidFill>
        <a:ln w="19050" cmpd="sng">
          <a:solidFill>
            <a:srgbClr val="7F7F7F"/>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600075</xdr:colOff>
      <xdr:row>3</xdr:row>
      <xdr:rowOff>57150</xdr:rowOff>
    </xdr:from>
    <xdr:to>
      <xdr:col>24</xdr:col>
      <xdr:colOff>228600</xdr:colOff>
      <xdr:row>17</xdr:row>
      <xdr:rowOff>95250</xdr:rowOff>
    </xdr:to>
    <xdr:graphicFrame>
      <xdr:nvGraphicFramePr>
        <xdr:cNvPr id="1" name="Gráfico 1"/>
        <xdr:cNvGraphicFramePr/>
      </xdr:nvGraphicFramePr>
      <xdr:xfrm>
        <a:off x="16059150" y="695325"/>
        <a:ext cx="4600575" cy="2838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0.80675</cdr:y>
    </cdr:from>
    <cdr:to>
      <cdr:x>0.88525</cdr:x>
      <cdr:y>0.877</cdr:y>
    </cdr:to>
    <cdr:sp>
      <cdr:nvSpPr>
        <cdr:cNvPr id="1" name="Rectángulo 1"/>
        <cdr:cNvSpPr>
          <a:spLocks/>
        </cdr:cNvSpPr>
      </cdr:nvSpPr>
      <cdr:spPr>
        <a:xfrm>
          <a:off x="-47624" y="2543175"/>
          <a:ext cx="4648200" cy="219075"/>
        </a:xfrm>
        <a:prstGeom prst="rect">
          <a:avLst/>
        </a:prstGeom>
        <a:noFill/>
        <a:ln w="9525" cmpd="sng">
          <a:noFill/>
        </a:ln>
      </cdr:spPr>
      <cdr:txBody>
        <a:bodyPr vertOverflow="clip" wrap="square" lIns="91440" tIns="45720" rIns="91440" bIns="45720"/>
        <a:p>
          <a:pPr algn="l">
            <a:defRPr/>
          </a:pPr>
          <a:r>
            <a:rPr lang="en-US" cap="none" sz="800" b="0" i="0" u="none" baseline="0">
              <a:solidFill>
                <a:srgbClr val="000000"/>
              </a:solidFill>
              <a:latin typeface="Calibri"/>
              <a:ea typeface="Calibri"/>
              <a:cs typeface="Calibri"/>
            </a:rPr>
            <a:t>Fuente: Agricultural Marketing Service, AMS / USDA</a:t>
          </a:r>
        </a:p>
      </cdr:txBody>
    </cdr:sp>
  </cdr:relSizeAnchor>
  <cdr:relSizeAnchor xmlns:cdr="http://schemas.openxmlformats.org/drawingml/2006/chartDrawing">
    <cdr:from>
      <cdr:x>0.8725</cdr:x>
      <cdr:y>0.323</cdr:y>
    </cdr:from>
    <cdr:to>
      <cdr:x>0.98775</cdr:x>
      <cdr:y>0.50725</cdr:y>
    </cdr:to>
    <cdr:sp>
      <cdr:nvSpPr>
        <cdr:cNvPr id="2" name="Elipse 2"/>
        <cdr:cNvSpPr>
          <a:spLocks/>
        </cdr:cNvSpPr>
      </cdr:nvSpPr>
      <cdr:spPr>
        <a:xfrm>
          <a:off x="4524375" y="1009650"/>
          <a:ext cx="600075" cy="581025"/>
        </a:xfrm>
        <a:prstGeom prst="ellipse">
          <a:avLst/>
        </a:prstGeom>
        <a:solidFill>
          <a:srgbClr val="EBF1DE">
            <a:alpha val="24000"/>
          </a:srgbClr>
        </a:solidFill>
        <a:ln w="19050" cmpd="sng">
          <a:solidFill>
            <a:srgbClr val="7F7F7F"/>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ernestomadrigal\Documents\proyectos%20vigentes\lactodata%202010\indicadores\datos_cuadros\bovinos\precios_ma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nestomadrigal\Documents\proyectos\proyectos%202014\lactodata%202014\cuardos%20y%20gra&#769;ficos\me&#769;xico\variables_macro\tipo%20de%20cambio\tipo_cambio_us_mx_1991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entes"/>
      <sheetName val="tipo_cambio_diario1"/>
      <sheetName val="tipo_cambio_diario agos2011"/>
      <sheetName val="tipo de cambio fix"/>
      <sheetName val="tipo_cambio_mensual"/>
      <sheetName val="tipo de cambio anual"/>
      <sheetName val="euro"/>
      <sheetName val="euro anual"/>
      <sheetName val="ip"/>
      <sheetName val="ipp"/>
      <sheetName val="ipipi_2008"/>
      <sheetName val="ipipib_2003"/>
      <sheetName val="reportes oceanía"/>
      <sheetName val="reportes europa"/>
      <sheetName val="reportes usa"/>
      <sheetName val="db_inter"/>
      <sheetName val="db_mensual1"/>
      <sheetName val="db_mensula2"/>
      <sheetName val="db_inter_anual"/>
      <sheetName val="índices"/>
      <sheetName val="db_usa_dry"/>
      <sheetName val="db_usa_dry_mes"/>
      <sheetName val="imp_m_usac"/>
      <sheetName val="fao"/>
      <sheetName val="usa_fmocp"/>
      <sheetName val="análisis fechas"/>
      <sheetName val="análisis_mes"/>
      <sheetName val="análisis2"/>
      <sheetName val="borra"/>
      <sheetName val="Hoja1"/>
      <sheetName val="Hoja2"/>
      <sheetName val="Hoja4"/>
      <sheetName val="Hoja3"/>
      <sheetName val="Hoja5"/>
      <sheetName val="Hoja6"/>
      <sheetName val="Hoja9"/>
      <sheetName val="ipipib"/>
      <sheetName val="coyuntura"/>
      <sheetName val="coyuntura2"/>
    </sheetNames>
    <sheetDataSet>
      <sheetData sheetId="5">
        <row r="23">
          <cell r="B23">
            <v>13.270236481900778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ía_mes_año"/>
      <sheetName val="mes_año"/>
    </sheetNames>
    <sheetDataSet>
      <sheetData sheetId="1">
        <row r="23">
          <cell r="B23">
            <v>13.417777272727271</v>
          </cell>
          <cell r="C23">
            <v>12.78306</v>
          </cell>
          <cell r="D23">
            <v>12.756700000000002</v>
          </cell>
          <cell r="E23">
            <v>13.069673684210528</v>
          </cell>
          <cell r="F23">
            <v>13.66338181818182</v>
          </cell>
          <cell r="G23">
            <v>13.919204761904764</v>
          </cell>
          <cell r="H23">
            <v>13.366081818181819</v>
          </cell>
          <cell r="I23">
            <v>13.184521739130433</v>
          </cell>
          <cell r="J23">
            <v>12.939435</v>
          </cell>
          <cell r="K23">
            <v>12.891</v>
          </cell>
          <cell r="L23">
            <v>13.0746</v>
          </cell>
          <cell r="M23">
            <v>12.870478947368422</v>
          </cell>
        </row>
        <row r="24">
          <cell r="B24">
            <v>12.699000000000002</v>
          </cell>
          <cell r="C24">
            <v>12.722884210526317</v>
          </cell>
          <cell r="D24">
            <v>12.52472222222222</v>
          </cell>
          <cell r="E24">
            <v>12.20504090909091</v>
          </cell>
          <cell r="F24">
            <v>12.311486363636362</v>
          </cell>
          <cell r="G24">
            <v>12.959575000000001</v>
          </cell>
          <cell r="H24">
            <v>12.765856521739131</v>
          </cell>
          <cell r="I24">
            <v>12.91780909090909</v>
          </cell>
          <cell r="J24">
            <v>13.075905</v>
          </cell>
          <cell r="K24">
            <v>12.999217391304349</v>
          </cell>
          <cell r="L24">
            <v>13.079555</v>
          </cell>
          <cell r="M24">
            <v>13.007550000000004</v>
          </cell>
        </row>
        <row r="25">
          <cell r="B25">
            <v>13.0961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dimension ref="A1:Q169"/>
  <sheetViews>
    <sheetView zoomScalePageLayoutView="0" workbookViewId="0" topLeftCell="A1">
      <selection activeCell="R16" sqref="R16"/>
    </sheetView>
  </sheetViews>
  <sheetFormatPr defaultColWidth="11.00390625" defaultRowHeight="15.75"/>
  <cols>
    <col min="9" max="13" width="10.875" style="0" customWidth="1"/>
    <col min="14" max="14" width="15.50390625" style="0" customWidth="1"/>
    <col min="15" max="15" width="14.00390625" style="0" customWidth="1"/>
  </cols>
  <sheetData>
    <row r="1" spans="1:16" ht="26.25">
      <c r="A1" s="44" t="s">
        <v>43</v>
      </c>
      <c r="B1" s="44"/>
      <c r="C1" s="44"/>
      <c r="D1" s="44"/>
      <c r="E1" s="44"/>
      <c r="F1" s="44"/>
      <c r="G1" s="44"/>
      <c r="H1" s="44"/>
      <c r="I1" s="44"/>
      <c r="J1" s="44"/>
      <c r="K1" s="44"/>
      <c r="L1" s="44"/>
      <c r="M1" s="44"/>
      <c r="N1" s="44"/>
      <c r="O1" s="10" t="s">
        <v>16</v>
      </c>
      <c r="P1" s="13">
        <v>40183</v>
      </c>
    </row>
    <row r="2" spans="1:14" ht="15.75">
      <c r="A2" s="3" t="s">
        <v>12</v>
      </c>
      <c r="B2" s="3" t="s">
        <v>0</v>
      </c>
      <c r="C2" s="3" t="s">
        <v>1</v>
      </c>
      <c r="D2" s="3" t="s">
        <v>2</v>
      </c>
      <c r="E2" s="3" t="s">
        <v>3</v>
      </c>
      <c r="F2" s="3" t="s">
        <v>4</v>
      </c>
      <c r="G2" s="3" t="s">
        <v>5</v>
      </c>
      <c r="H2" s="3" t="s">
        <v>6</v>
      </c>
      <c r="I2" s="3" t="s">
        <v>7</v>
      </c>
      <c r="J2" s="3" t="s">
        <v>8</v>
      </c>
      <c r="K2" s="3" t="s">
        <v>9</v>
      </c>
      <c r="L2" s="3" t="s">
        <v>10</v>
      </c>
      <c r="M2" s="3" t="s">
        <v>11</v>
      </c>
      <c r="N2" s="3" t="s">
        <v>13</v>
      </c>
    </row>
    <row r="3" spans="1:14" ht="15.75">
      <c r="A3" s="17">
        <v>1908</v>
      </c>
      <c r="B3" s="18">
        <v>0.55</v>
      </c>
      <c r="C3" s="18">
        <v>0.57</v>
      </c>
      <c r="D3" s="18">
        <v>0.596</v>
      </c>
      <c r="E3" s="18">
        <v>0.63</v>
      </c>
      <c r="F3" s="18">
        <v>0.692</v>
      </c>
      <c r="G3" s="18">
        <v>0.747</v>
      </c>
      <c r="H3" s="18">
        <v>0.769</v>
      </c>
      <c r="I3" s="18">
        <v>0.773</v>
      </c>
      <c r="J3" s="18">
        <v>0.744</v>
      </c>
      <c r="K3" s="18">
        <v>0.679</v>
      </c>
      <c r="L3" s="18">
        <v>0.62</v>
      </c>
      <c r="M3" s="18">
        <v>0.606</v>
      </c>
      <c r="N3" s="6">
        <f aca="true" t="shared" si="0" ref="N3:N8">AVERAGE(B3:M3)</f>
        <v>0.6646666666666666</v>
      </c>
    </row>
    <row r="4" spans="1:14" ht="15.75">
      <c r="A4" s="17">
        <v>1909</v>
      </c>
      <c r="B4" s="18">
        <v>0.61</v>
      </c>
      <c r="C4" s="18">
        <v>0.63</v>
      </c>
      <c r="D4" s="18">
        <v>0.661</v>
      </c>
      <c r="E4" s="18">
        <v>0.697</v>
      </c>
      <c r="F4" s="18">
        <v>0.741</v>
      </c>
      <c r="G4" s="18">
        <v>0.766</v>
      </c>
      <c r="H4" s="18">
        <v>0.761</v>
      </c>
      <c r="I4" s="18">
        <v>0.731</v>
      </c>
      <c r="J4" s="18">
        <v>0.69</v>
      </c>
      <c r="K4" s="18">
        <v>0.646</v>
      </c>
      <c r="L4" s="18">
        <v>0.6</v>
      </c>
      <c r="M4" s="18">
        <v>0.601</v>
      </c>
      <c r="N4" s="6">
        <f t="shared" si="0"/>
        <v>0.6778333333333334</v>
      </c>
    </row>
    <row r="5" spans="1:14" ht="15.75">
      <c r="A5" s="17">
        <v>1910</v>
      </c>
      <c r="B5" s="18">
        <v>0.638</v>
      </c>
      <c r="C5" s="18">
        <v>0.656</v>
      </c>
      <c r="D5" s="18">
        <v>0.657</v>
      </c>
      <c r="E5" s="18">
        <v>0.645</v>
      </c>
      <c r="F5" s="18">
        <v>0.644</v>
      </c>
      <c r="G5" s="18">
        <v>0.657</v>
      </c>
      <c r="H5" s="18">
        <v>0.667</v>
      </c>
      <c r="I5" s="18">
        <v>0.668</v>
      </c>
      <c r="J5" s="18">
        <v>0.637</v>
      </c>
      <c r="K5" s="18">
        <v>0.568</v>
      </c>
      <c r="L5" s="18">
        <v>0.503</v>
      </c>
      <c r="M5" s="18">
        <v>0.481</v>
      </c>
      <c r="N5" s="6">
        <f t="shared" si="0"/>
        <v>0.6184166666666666</v>
      </c>
    </row>
    <row r="6" spans="1:14" ht="15.75">
      <c r="A6" s="17">
        <v>1911</v>
      </c>
      <c r="B6" s="18">
        <v>0.486</v>
      </c>
      <c r="C6" s="18">
        <v>0.49</v>
      </c>
      <c r="D6" s="18">
        <v>0.493</v>
      </c>
      <c r="E6" s="18">
        <v>0.508</v>
      </c>
      <c r="F6" s="18">
        <v>0.534</v>
      </c>
      <c r="G6" s="18">
        <v>0.576</v>
      </c>
      <c r="H6" s="18">
        <v>0.629</v>
      </c>
      <c r="I6" s="18">
        <v>0.658</v>
      </c>
      <c r="J6" s="18">
        <v>0.658</v>
      </c>
      <c r="K6" s="18">
        <v>0.652</v>
      </c>
      <c r="L6" s="18">
        <v>0.632</v>
      </c>
      <c r="M6" s="18">
        <v>0.62</v>
      </c>
      <c r="N6" s="6">
        <f t="shared" si="0"/>
        <v>0.5780000000000001</v>
      </c>
    </row>
    <row r="7" spans="1:14" ht="15.75">
      <c r="A7" s="17">
        <v>1912</v>
      </c>
      <c r="B7" s="18">
        <v>0.634</v>
      </c>
      <c r="C7" s="18">
        <v>0.656</v>
      </c>
      <c r="D7" s="18">
        <v>0.688</v>
      </c>
      <c r="E7" s="18">
        <v>0.752</v>
      </c>
      <c r="F7" s="18">
        <v>0.81</v>
      </c>
      <c r="G7" s="18">
        <v>0.818</v>
      </c>
      <c r="H7" s="18">
        <v>0.802</v>
      </c>
      <c r="I7" s="18">
        <v>0.784</v>
      </c>
      <c r="J7" s="18">
        <v>0.739</v>
      </c>
      <c r="K7" s="18">
        <v>0.643</v>
      </c>
      <c r="L7" s="18">
        <v>0.536</v>
      </c>
      <c r="M7" s="18">
        <v>0.488</v>
      </c>
      <c r="N7" s="6">
        <f t="shared" si="0"/>
        <v>0.6958333333333333</v>
      </c>
    </row>
    <row r="8" spans="1:14" ht="15.75">
      <c r="A8" s="17">
        <v>1913</v>
      </c>
      <c r="B8" s="18">
        <v>0.498</v>
      </c>
      <c r="C8" s="18">
        <v>0.514</v>
      </c>
      <c r="D8" s="18">
        <v>0.53</v>
      </c>
      <c r="E8" s="18">
        <v>0.552</v>
      </c>
      <c r="F8" s="18">
        <v>0.587</v>
      </c>
      <c r="G8" s="18">
        <v>0.619</v>
      </c>
      <c r="H8" s="18">
        <v>0.643</v>
      </c>
      <c r="I8" s="18">
        <v>0.704</v>
      </c>
      <c r="J8" s="18">
        <v>0.754</v>
      </c>
      <c r="K8" s="18">
        <v>0.73</v>
      </c>
      <c r="L8" s="18">
        <v>0.699</v>
      </c>
      <c r="M8" s="18">
        <v>0.694</v>
      </c>
      <c r="N8" s="6">
        <f t="shared" si="0"/>
        <v>0.627</v>
      </c>
    </row>
    <row r="9" spans="1:14" ht="15.75">
      <c r="A9" s="17">
        <v>1914</v>
      </c>
      <c r="B9" s="18">
        <v>0.69</v>
      </c>
      <c r="C9" s="18">
        <v>0.687</v>
      </c>
      <c r="D9" s="18">
        <v>0.699</v>
      </c>
      <c r="E9" s="18">
        <v>0.714</v>
      </c>
      <c r="F9" s="18">
        <v>0.736</v>
      </c>
      <c r="G9" s="18">
        <v>0.752</v>
      </c>
      <c r="H9" s="18">
        <v>0.762</v>
      </c>
      <c r="I9" s="18">
        <v>0.792</v>
      </c>
      <c r="J9" s="18">
        <v>0.798</v>
      </c>
      <c r="K9" s="18">
        <v>0.744</v>
      </c>
      <c r="L9" s="18">
        <v>0.675</v>
      </c>
      <c r="M9" s="18">
        <v>0.653</v>
      </c>
      <c r="N9" s="6">
        <f aca="true" t="shared" si="1" ref="N9:N72">AVERAGE(B9:M9)</f>
        <v>0.7251666666666666</v>
      </c>
    </row>
    <row r="10" spans="1:14" ht="15.75">
      <c r="A10" s="17">
        <v>1915</v>
      </c>
      <c r="B10" s="18">
        <v>0.695</v>
      </c>
      <c r="C10" s="18">
        <v>0.74</v>
      </c>
      <c r="D10" s="18">
        <v>0.751</v>
      </c>
      <c r="E10" s="18">
        <v>0.764</v>
      </c>
      <c r="F10" s="18">
        <v>0.778</v>
      </c>
      <c r="G10" s="18">
        <v>0.778</v>
      </c>
      <c r="H10" s="18">
        <v>0.783</v>
      </c>
      <c r="I10" s="18">
        <v>0.781</v>
      </c>
      <c r="J10" s="18">
        <v>0.739</v>
      </c>
      <c r="K10" s="18">
        <v>0.662</v>
      </c>
      <c r="L10" s="18">
        <v>0.597</v>
      </c>
      <c r="M10" s="18">
        <v>0.598</v>
      </c>
      <c r="N10" s="6">
        <f t="shared" si="1"/>
        <v>0.7221666666666667</v>
      </c>
    </row>
    <row r="11" spans="1:14" ht="15.75">
      <c r="A11" s="17">
        <v>1916</v>
      </c>
      <c r="B11" s="18">
        <v>0.644</v>
      </c>
      <c r="C11" s="18">
        <v>0.674</v>
      </c>
      <c r="D11" s="18">
        <v>0.692</v>
      </c>
      <c r="E11" s="18">
        <v>0.713</v>
      </c>
      <c r="F11" s="18">
        <v>0.732</v>
      </c>
      <c r="G11" s="18">
        <v>0.748</v>
      </c>
      <c r="H11" s="18">
        <v>0.774</v>
      </c>
      <c r="I11" s="18">
        <v>0.815</v>
      </c>
      <c r="J11" s="18">
        <v>0.83</v>
      </c>
      <c r="K11" s="18">
        <v>0.836</v>
      </c>
      <c r="L11" s="18">
        <v>0.87</v>
      </c>
      <c r="M11" s="18">
        <v>0.894</v>
      </c>
      <c r="N11" s="6">
        <f t="shared" si="1"/>
        <v>0.7685</v>
      </c>
    </row>
    <row r="12" spans="1:14" ht="15.75">
      <c r="A12" s="17">
        <v>1917</v>
      </c>
      <c r="B12" s="18">
        <v>0.929</v>
      </c>
      <c r="C12" s="18">
        <v>0.984</v>
      </c>
      <c r="D12" s="18">
        <v>1.07</v>
      </c>
      <c r="E12" s="18">
        <v>1.32</v>
      </c>
      <c r="F12" s="18">
        <v>1.55</v>
      </c>
      <c r="G12" s="18">
        <v>1.62</v>
      </c>
      <c r="H12" s="18">
        <v>1.81</v>
      </c>
      <c r="I12" s="18">
        <v>1.86</v>
      </c>
      <c r="J12" s="18">
        <v>1.75</v>
      </c>
      <c r="K12" s="18">
        <v>1.61</v>
      </c>
      <c r="L12" s="18">
        <v>1.37</v>
      </c>
      <c r="M12" s="18">
        <v>1.31</v>
      </c>
      <c r="N12" s="6">
        <f t="shared" si="1"/>
        <v>1.4319166666666663</v>
      </c>
    </row>
    <row r="13" spans="1:14" ht="15.75">
      <c r="A13" s="17">
        <v>1918</v>
      </c>
      <c r="B13" s="18">
        <v>1.37</v>
      </c>
      <c r="C13" s="18">
        <v>1.47</v>
      </c>
      <c r="D13" s="18">
        <v>1.54</v>
      </c>
      <c r="E13" s="18">
        <v>1.55</v>
      </c>
      <c r="F13" s="18">
        <v>1.54</v>
      </c>
      <c r="G13" s="18">
        <v>1.53</v>
      </c>
      <c r="H13" s="18">
        <v>1.57</v>
      </c>
      <c r="I13" s="18">
        <v>1.63</v>
      </c>
      <c r="J13" s="18">
        <v>1.63</v>
      </c>
      <c r="K13" s="18">
        <v>1.5</v>
      </c>
      <c r="L13" s="18">
        <v>1.38</v>
      </c>
      <c r="M13" s="18">
        <v>1.41</v>
      </c>
      <c r="N13" s="6">
        <f t="shared" si="1"/>
        <v>1.5099999999999998</v>
      </c>
    </row>
    <row r="14" spans="1:14" ht="15.75">
      <c r="A14" s="17">
        <v>1919</v>
      </c>
      <c r="B14" s="18">
        <v>1.41</v>
      </c>
      <c r="C14" s="18">
        <v>1.38</v>
      </c>
      <c r="D14" s="18">
        <v>1.43</v>
      </c>
      <c r="E14" s="18">
        <v>1.56</v>
      </c>
      <c r="F14" s="18">
        <v>1.67</v>
      </c>
      <c r="G14" s="18">
        <v>1.74</v>
      </c>
      <c r="H14" s="18">
        <v>1.84</v>
      </c>
      <c r="I14" s="18">
        <v>1.88</v>
      </c>
      <c r="J14" s="18">
        <v>1.7</v>
      </c>
      <c r="K14" s="18">
        <v>1.44</v>
      </c>
      <c r="L14" s="18">
        <v>1.34</v>
      </c>
      <c r="M14" s="18">
        <v>1.37</v>
      </c>
      <c r="N14" s="6">
        <f t="shared" si="1"/>
        <v>1.5633333333333335</v>
      </c>
    </row>
    <row r="15" spans="1:14" ht="15.75">
      <c r="A15" s="17">
        <v>1920</v>
      </c>
      <c r="B15" s="18">
        <v>1.44</v>
      </c>
      <c r="C15" s="18">
        <v>1.48</v>
      </c>
      <c r="D15" s="18">
        <v>1.54</v>
      </c>
      <c r="E15" s="18">
        <v>1.64</v>
      </c>
      <c r="F15" s="18">
        <v>1.77</v>
      </c>
      <c r="G15" s="18">
        <v>1.85</v>
      </c>
      <c r="H15" s="18">
        <v>1.75</v>
      </c>
      <c r="I15" s="18">
        <v>1.6</v>
      </c>
      <c r="J15" s="18">
        <v>1.38</v>
      </c>
      <c r="K15" s="18">
        <v>1.04</v>
      </c>
      <c r="L15" s="18">
        <v>0.772</v>
      </c>
      <c r="M15" s="18">
        <v>0.668</v>
      </c>
      <c r="N15" s="6">
        <f t="shared" si="1"/>
        <v>1.410833333333333</v>
      </c>
    </row>
    <row r="16" spans="1:14" ht="15.75">
      <c r="A16" s="17">
        <v>1921</v>
      </c>
      <c r="B16" s="18">
        <v>0.646</v>
      </c>
      <c r="C16" s="18">
        <v>0.634</v>
      </c>
      <c r="D16" s="18">
        <v>0.638</v>
      </c>
      <c r="E16" s="18">
        <v>0.612</v>
      </c>
      <c r="F16" s="18">
        <v>0.61</v>
      </c>
      <c r="G16" s="18">
        <v>0.624</v>
      </c>
      <c r="H16" s="18">
        <v>0.62</v>
      </c>
      <c r="I16" s="18">
        <v>0.59</v>
      </c>
      <c r="J16" s="18">
        <v>0.536</v>
      </c>
      <c r="K16" s="18">
        <v>0.46</v>
      </c>
      <c r="L16" s="18">
        <v>0.417</v>
      </c>
      <c r="M16" s="18">
        <v>0.428</v>
      </c>
      <c r="N16" s="6">
        <f t="shared" si="1"/>
        <v>0.5679166666666666</v>
      </c>
    </row>
    <row r="17" spans="1:14" ht="15.75">
      <c r="A17" s="17">
        <v>1922</v>
      </c>
      <c r="B17" s="18">
        <v>0.446</v>
      </c>
      <c r="C17" s="18">
        <v>0.503</v>
      </c>
      <c r="D17" s="18">
        <v>0.558</v>
      </c>
      <c r="E17" s="18">
        <v>0.583</v>
      </c>
      <c r="F17" s="18">
        <v>0.606</v>
      </c>
      <c r="G17" s="18">
        <v>0.619</v>
      </c>
      <c r="H17" s="18">
        <v>0.633</v>
      </c>
      <c r="I17" s="18">
        <v>0.636</v>
      </c>
      <c r="J17" s="18">
        <v>0.622</v>
      </c>
      <c r="K17" s="18">
        <v>0.622</v>
      </c>
      <c r="L17" s="18">
        <v>0.644</v>
      </c>
      <c r="M17" s="18">
        <v>0.676</v>
      </c>
      <c r="N17" s="6">
        <f t="shared" si="1"/>
        <v>0.5956666666666667</v>
      </c>
    </row>
    <row r="18" spans="1:14" ht="15.75">
      <c r="A18" s="17">
        <v>1923</v>
      </c>
      <c r="B18" s="18">
        <v>0.702</v>
      </c>
      <c r="C18" s="18">
        <v>0.725</v>
      </c>
      <c r="D18" s="18">
        <v>0.753</v>
      </c>
      <c r="E18" s="18">
        <v>0.796</v>
      </c>
      <c r="F18" s="18">
        <v>0.84</v>
      </c>
      <c r="G18" s="18">
        <v>0.858</v>
      </c>
      <c r="H18" s="18">
        <v>0.87</v>
      </c>
      <c r="I18" s="18">
        <v>0.87</v>
      </c>
      <c r="J18" s="18">
        <v>0.862</v>
      </c>
      <c r="K18" s="18">
        <v>0.848</v>
      </c>
      <c r="L18" s="18">
        <v>0.783</v>
      </c>
      <c r="M18" s="18">
        <v>0.722</v>
      </c>
      <c r="N18" s="6">
        <f t="shared" si="1"/>
        <v>0.8024166666666667</v>
      </c>
    </row>
    <row r="19" spans="1:14" ht="15.75">
      <c r="A19" s="17">
        <v>1924</v>
      </c>
      <c r="B19" s="18">
        <v>0.736</v>
      </c>
      <c r="C19" s="18">
        <v>0.765</v>
      </c>
      <c r="D19" s="18">
        <v>0.772</v>
      </c>
      <c r="E19" s="18">
        <v>0.782</v>
      </c>
      <c r="F19" s="18">
        <v>0.786</v>
      </c>
      <c r="G19" s="18">
        <v>0.808</v>
      </c>
      <c r="H19" s="18">
        <v>0.983</v>
      </c>
      <c r="I19" s="18">
        <v>1.07</v>
      </c>
      <c r="J19" s="18">
        <v>1.1</v>
      </c>
      <c r="K19" s="18">
        <v>1.09</v>
      </c>
      <c r="L19" s="18">
        <v>0.996</v>
      </c>
      <c r="M19" s="18">
        <v>1.06</v>
      </c>
      <c r="N19" s="6">
        <f t="shared" si="1"/>
        <v>0.9123333333333333</v>
      </c>
    </row>
    <row r="20" spans="1:14" ht="15.75">
      <c r="A20" s="17">
        <v>1925</v>
      </c>
      <c r="B20" s="18">
        <v>1.12</v>
      </c>
      <c r="C20" s="18">
        <v>1.14</v>
      </c>
      <c r="D20" s="18">
        <v>1.12</v>
      </c>
      <c r="E20" s="18">
        <v>1.04</v>
      </c>
      <c r="F20" s="18">
        <v>1.08</v>
      </c>
      <c r="G20" s="18">
        <v>1.11</v>
      </c>
      <c r="H20" s="18">
        <v>1.04</v>
      </c>
      <c r="I20" s="18">
        <v>1.07</v>
      </c>
      <c r="J20" s="18">
        <v>0.988</v>
      </c>
      <c r="K20" s="18">
        <v>0.83</v>
      </c>
      <c r="L20" s="18">
        <v>0.746</v>
      </c>
      <c r="M20" s="18">
        <v>0.707</v>
      </c>
      <c r="N20" s="6">
        <f t="shared" si="1"/>
        <v>0.9992500000000001</v>
      </c>
    </row>
    <row r="21" spans="1:14" ht="15.75">
      <c r="A21" s="17">
        <v>1926</v>
      </c>
      <c r="B21" s="18">
        <v>0.696</v>
      </c>
      <c r="C21" s="18">
        <v>0.685</v>
      </c>
      <c r="D21" s="18">
        <v>0.666</v>
      </c>
      <c r="E21" s="18">
        <v>0.657</v>
      </c>
      <c r="F21" s="18">
        <v>0.671</v>
      </c>
      <c r="G21" s="18">
        <v>0.686</v>
      </c>
      <c r="H21" s="18">
        <v>0.715</v>
      </c>
      <c r="I21" s="18">
        <v>0.795</v>
      </c>
      <c r="J21" s="18">
        <v>0.762</v>
      </c>
      <c r="K21" s="18">
        <v>0.745</v>
      </c>
      <c r="L21" s="18">
        <v>0.66</v>
      </c>
      <c r="M21" s="18">
        <v>0.645</v>
      </c>
      <c r="N21" s="6">
        <f t="shared" si="1"/>
        <v>0.6985833333333334</v>
      </c>
    </row>
    <row r="22" spans="1:14" ht="15.75">
      <c r="A22" s="17">
        <v>1927</v>
      </c>
      <c r="B22" s="18">
        <v>0.643</v>
      </c>
      <c r="C22" s="18">
        <v>0.665</v>
      </c>
      <c r="D22" s="18">
        <v>0.652</v>
      </c>
      <c r="E22" s="18">
        <v>0.656</v>
      </c>
      <c r="F22" s="18">
        <v>0.73</v>
      </c>
      <c r="G22" s="18">
        <v>0.889</v>
      </c>
      <c r="H22" s="18">
        <v>0.924</v>
      </c>
      <c r="I22" s="18">
        <v>0.977</v>
      </c>
      <c r="J22" s="18">
        <v>0.953</v>
      </c>
      <c r="K22" s="18">
        <v>0.876</v>
      </c>
      <c r="L22" s="18">
        <v>0.737</v>
      </c>
      <c r="M22" s="18">
        <v>0.751</v>
      </c>
      <c r="N22" s="6">
        <f t="shared" si="1"/>
        <v>0.7877500000000001</v>
      </c>
    </row>
    <row r="23" spans="1:14" ht="15.75">
      <c r="A23" s="17">
        <v>1928</v>
      </c>
      <c r="B23" s="18">
        <v>0.752</v>
      </c>
      <c r="C23" s="18">
        <v>0.79</v>
      </c>
      <c r="D23" s="18">
        <v>0.862</v>
      </c>
      <c r="E23" s="18">
        <v>0.919</v>
      </c>
      <c r="F23" s="18">
        <v>1.02</v>
      </c>
      <c r="G23" s="18">
        <v>1.02</v>
      </c>
      <c r="H23" s="18">
        <v>1.02</v>
      </c>
      <c r="I23" s="18">
        <v>0.982</v>
      </c>
      <c r="J23" s="18">
        <v>0.951</v>
      </c>
      <c r="K23" s="18">
        <v>0.847</v>
      </c>
      <c r="L23" s="18">
        <v>0.754</v>
      </c>
      <c r="M23" s="18">
        <v>0.761</v>
      </c>
      <c r="N23" s="6">
        <f t="shared" si="1"/>
        <v>0.8898333333333331</v>
      </c>
    </row>
    <row r="24" spans="1:14" ht="15.75">
      <c r="A24" s="17">
        <v>1929</v>
      </c>
      <c r="B24" s="18">
        <v>0.802</v>
      </c>
      <c r="C24" s="18">
        <v>0.868</v>
      </c>
      <c r="D24" s="18">
        <v>0.887</v>
      </c>
      <c r="E24" s="18">
        <v>0.875</v>
      </c>
      <c r="F24" s="18">
        <v>0.862</v>
      </c>
      <c r="G24" s="18">
        <v>0.869</v>
      </c>
      <c r="H24" s="18">
        <v>0.912</v>
      </c>
      <c r="I24" s="18">
        <v>0.959</v>
      </c>
      <c r="J24" s="18">
        <v>0.972</v>
      </c>
      <c r="K24" s="18">
        <v>0.919</v>
      </c>
      <c r="L24" s="18">
        <v>0.81</v>
      </c>
      <c r="M24" s="18">
        <v>0.78</v>
      </c>
      <c r="N24" s="6">
        <f t="shared" si="1"/>
        <v>0.8762499999999999</v>
      </c>
    </row>
    <row r="25" spans="1:14" ht="15.75">
      <c r="A25" s="17">
        <v>1930</v>
      </c>
      <c r="B25" s="18">
        <v>0.773</v>
      </c>
      <c r="C25" s="18">
        <v>0.774</v>
      </c>
      <c r="D25" s="18">
        <v>0.745</v>
      </c>
      <c r="E25" s="18">
        <v>0.783</v>
      </c>
      <c r="F25" s="18">
        <v>0.778</v>
      </c>
      <c r="G25" s="18">
        <v>0.79</v>
      </c>
      <c r="H25" s="18">
        <v>0.771</v>
      </c>
      <c r="I25" s="18">
        <v>0.9</v>
      </c>
      <c r="J25" s="18">
        <v>0.917</v>
      </c>
      <c r="K25" s="18">
        <v>0.819</v>
      </c>
      <c r="L25" s="18">
        <v>0.663</v>
      </c>
      <c r="M25" s="18">
        <v>0.649</v>
      </c>
      <c r="N25" s="6">
        <f t="shared" si="1"/>
        <v>0.7801666666666668</v>
      </c>
    </row>
    <row r="26" spans="1:14" ht="15.75">
      <c r="A26" s="17">
        <v>1931</v>
      </c>
      <c r="B26" s="18">
        <v>0.617</v>
      </c>
      <c r="C26" s="18">
        <v>0.586</v>
      </c>
      <c r="D26" s="18">
        <v>0.575</v>
      </c>
      <c r="E26" s="18">
        <v>0.577</v>
      </c>
      <c r="F26" s="18">
        <v>0.563</v>
      </c>
      <c r="G26" s="18">
        <v>0.538</v>
      </c>
      <c r="H26" s="18">
        <v>0.54</v>
      </c>
      <c r="I26" s="18">
        <v>0.508</v>
      </c>
      <c r="J26" s="18">
        <v>0.432</v>
      </c>
      <c r="K26" s="18">
        <v>0.334</v>
      </c>
      <c r="L26" s="18">
        <v>0.366</v>
      </c>
      <c r="M26" s="18">
        <v>0.345</v>
      </c>
      <c r="N26" s="6">
        <f t="shared" si="1"/>
        <v>0.49841666666666656</v>
      </c>
    </row>
    <row r="27" spans="1:14" ht="15.75">
      <c r="A27" s="17">
        <v>1932</v>
      </c>
      <c r="B27" s="18">
        <v>0.337</v>
      </c>
      <c r="C27" s="18">
        <v>0.324</v>
      </c>
      <c r="D27" s="18">
        <v>0.322</v>
      </c>
      <c r="E27" s="18">
        <v>0.314</v>
      </c>
      <c r="F27" s="18">
        <v>0.301</v>
      </c>
      <c r="G27" s="18">
        <v>0.294</v>
      </c>
      <c r="H27" s="18">
        <v>0.299</v>
      </c>
      <c r="I27" s="18">
        <v>0.302</v>
      </c>
      <c r="J27" s="18">
        <v>0.28</v>
      </c>
      <c r="K27" s="18">
        <v>0.216</v>
      </c>
      <c r="L27" s="18">
        <v>0.194</v>
      </c>
      <c r="M27" s="18">
        <v>0.188</v>
      </c>
      <c r="N27" s="6">
        <f t="shared" si="1"/>
        <v>0.28091666666666676</v>
      </c>
    </row>
    <row r="28" spans="1:14" ht="15.75">
      <c r="A28" s="17">
        <v>1933</v>
      </c>
      <c r="B28" s="18">
        <v>0.191</v>
      </c>
      <c r="C28" s="18">
        <v>0.194</v>
      </c>
      <c r="D28" s="18">
        <v>0.206</v>
      </c>
      <c r="E28" s="18">
        <v>0.282</v>
      </c>
      <c r="F28" s="18">
        <v>0.389</v>
      </c>
      <c r="G28" s="18">
        <v>0.402</v>
      </c>
      <c r="H28" s="18">
        <v>0.554</v>
      </c>
      <c r="I28" s="18">
        <v>0.488</v>
      </c>
      <c r="J28" s="18">
        <v>0.465</v>
      </c>
      <c r="K28" s="18">
        <v>0.388</v>
      </c>
      <c r="L28" s="18">
        <v>0.406</v>
      </c>
      <c r="M28" s="18">
        <v>0.42</v>
      </c>
      <c r="N28" s="6">
        <f t="shared" si="1"/>
        <v>0.36541666666666667</v>
      </c>
    </row>
    <row r="29" spans="1:14" ht="15.75">
      <c r="A29" s="17">
        <v>1934</v>
      </c>
      <c r="B29" s="18">
        <v>0.439</v>
      </c>
      <c r="C29" s="18">
        <v>0.456</v>
      </c>
      <c r="D29" s="18">
        <v>0.471</v>
      </c>
      <c r="E29" s="18">
        <v>0.471</v>
      </c>
      <c r="F29" s="18">
        <v>0.486</v>
      </c>
      <c r="G29" s="18">
        <v>0.56</v>
      </c>
      <c r="H29" s="18">
        <v>0.592</v>
      </c>
      <c r="I29" s="18">
        <v>0.727</v>
      </c>
      <c r="J29" s="18">
        <v>0.774</v>
      </c>
      <c r="K29" s="18">
        <v>0.767</v>
      </c>
      <c r="L29" s="18">
        <v>0.757</v>
      </c>
      <c r="M29" s="18">
        <v>0.853</v>
      </c>
      <c r="N29" s="6">
        <f t="shared" si="1"/>
        <v>0.61275</v>
      </c>
    </row>
    <row r="30" spans="1:14" ht="15.75">
      <c r="A30" s="17">
        <v>1935</v>
      </c>
      <c r="B30" s="18">
        <v>0.853</v>
      </c>
      <c r="C30" s="18">
        <v>0.845</v>
      </c>
      <c r="D30" s="18">
        <v>0.827</v>
      </c>
      <c r="E30" s="18">
        <v>0.852</v>
      </c>
      <c r="F30" s="18">
        <v>0.848</v>
      </c>
      <c r="G30" s="18">
        <v>0.833</v>
      </c>
      <c r="H30" s="18">
        <v>0.824</v>
      </c>
      <c r="I30" s="18">
        <v>0.808</v>
      </c>
      <c r="J30" s="18">
        <v>0.78</v>
      </c>
      <c r="K30" s="18">
        <v>0.718</v>
      </c>
      <c r="L30" s="18">
        <v>0.564</v>
      </c>
      <c r="M30" s="18">
        <v>0.53</v>
      </c>
      <c r="N30" s="6">
        <f t="shared" si="1"/>
        <v>0.7734999999999999</v>
      </c>
    </row>
    <row r="31" spans="1:14" ht="15.75">
      <c r="A31" s="17">
        <v>1936</v>
      </c>
      <c r="B31" s="18">
        <v>0.535</v>
      </c>
      <c r="C31" s="18">
        <v>0.555</v>
      </c>
      <c r="D31" s="18">
        <v>0.564</v>
      </c>
      <c r="E31" s="18">
        <v>0.572</v>
      </c>
      <c r="F31" s="18">
        <v>0.6</v>
      </c>
      <c r="G31" s="18">
        <v>0.613</v>
      </c>
      <c r="H31" s="18">
        <v>0.802</v>
      </c>
      <c r="I31" s="18">
        <v>1.04</v>
      </c>
      <c r="J31" s="18">
        <v>1.05</v>
      </c>
      <c r="K31" s="18">
        <v>0.979</v>
      </c>
      <c r="L31" s="18">
        <v>0.946</v>
      </c>
      <c r="M31" s="18">
        <v>0.956</v>
      </c>
      <c r="N31" s="6">
        <f t="shared" si="1"/>
        <v>0.7676666666666666</v>
      </c>
    </row>
    <row r="32" spans="1:14" ht="15.75">
      <c r="A32" s="17">
        <v>1937</v>
      </c>
      <c r="B32" s="18">
        <v>1.01</v>
      </c>
      <c r="C32" s="18">
        <v>1.04</v>
      </c>
      <c r="D32" s="18">
        <v>1.05</v>
      </c>
      <c r="E32" s="18">
        <v>1.19</v>
      </c>
      <c r="F32" s="18">
        <v>1.21</v>
      </c>
      <c r="G32" s="18">
        <v>1.17</v>
      </c>
      <c r="H32" s="18">
        <v>1.18</v>
      </c>
      <c r="I32" s="18">
        <v>1.03</v>
      </c>
      <c r="J32" s="18">
        <v>0.939</v>
      </c>
      <c r="K32" s="18">
        <v>0.589</v>
      </c>
      <c r="L32" s="18">
        <v>0.48</v>
      </c>
      <c r="M32" s="18">
        <v>0.485</v>
      </c>
      <c r="N32" s="6">
        <f t="shared" si="1"/>
        <v>0.94775</v>
      </c>
    </row>
    <row r="33" spans="1:14" ht="15.75">
      <c r="A33" s="17">
        <v>1938</v>
      </c>
      <c r="B33" s="18">
        <v>0.522</v>
      </c>
      <c r="C33" s="18">
        <v>0.517</v>
      </c>
      <c r="D33" s="18">
        <v>0.513</v>
      </c>
      <c r="E33" s="18">
        <v>0.527</v>
      </c>
      <c r="F33" s="18">
        <v>0.527</v>
      </c>
      <c r="G33" s="18">
        <v>0.523</v>
      </c>
      <c r="H33" s="18">
        <v>0.537</v>
      </c>
      <c r="I33" s="18">
        <v>0.485</v>
      </c>
      <c r="J33" s="18">
        <v>0.48</v>
      </c>
      <c r="K33" s="18">
        <v>0.419</v>
      </c>
      <c r="L33" s="18">
        <v>0.4</v>
      </c>
      <c r="M33" s="18">
        <v>0.431</v>
      </c>
      <c r="N33" s="6">
        <f t="shared" si="1"/>
        <v>0.49008333333333337</v>
      </c>
    </row>
    <row r="34" spans="1:14" ht="15.75">
      <c r="A34" s="17">
        <v>1939</v>
      </c>
      <c r="B34" s="18">
        <v>0.451</v>
      </c>
      <c r="C34" s="18">
        <v>0.439</v>
      </c>
      <c r="D34" s="18">
        <v>0.444</v>
      </c>
      <c r="E34" s="18">
        <v>0.454</v>
      </c>
      <c r="F34" s="18">
        <v>0.483</v>
      </c>
      <c r="G34" s="18">
        <v>0.499</v>
      </c>
      <c r="H34" s="18">
        <v>0.478</v>
      </c>
      <c r="I34" s="18">
        <v>0.457</v>
      </c>
      <c r="J34" s="18">
        <v>0.562</v>
      </c>
      <c r="K34" s="18">
        <v>0.476</v>
      </c>
      <c r="L34" s="18">
        <v>0.468</v>
      </c>
      <c r="M34" s="18">
        <v>0.503</v>
      </c>
      <c r="N34" s="6">
        <f t="shared" si="1"/>
        <v>0.4761666666666667</v>
      </c>
    </row>
    <row r="35" spans="1:14" ht="15.75">
      <c r="A35" s="17">
        <v>1940</v>
      </c>
      <c r="B35" s="18">
        <v>0.532</v>
      </c>
      <c r="C35" s="18">
        <v>0.547</v>
      </c>
      <c r="D35" s="18">
        <v>0.56</v>
      </c>
      <c r="E35" s="18">
        <v>0.586</v>
      </c>
      <c r="F35" s="18">
        <v>0.634</v>
      </c>
      <c r="G35" s="18">
        <v>0.635</v>
      </c>
      <c r="H35" s="18">
        <v>0.631</v>
      </c>
      <c r="I35" s="18">
        <v>0.631</v>
      </c>
      <c r="J35" s="18">
        <v>0.619</v>
      </c>
      <c r="K35" s="18">
        <v>0.594</v>
      </c>
      <c r="L35" s="18">
        <v>0.568</v>
      </c>
      <c r="M35" s="18">
        <v>0.545</v>
      </c>
      <c r="N35" s="6">
        <f t="shared" si="1"/>
        <v>0.5901666666666666</v>
      </c>
    </row>
    <row r="36" spans="1:14" ht="15.75">
      <c r="A36" s="17">
        <v>1941</v>
      </c>
      <c r="B36" s="18">
        <v>0.56</v>
      </c>
      <c r="C36" s="18">
        <v>0.56</v>
      </c>
      <c r="D36" s="18">
        <v>0.571</v>
      </c>
      <c r="E36" s="18">
        <v>0.62</v>
      </c>
      <c r="F36" s="18">
        <v>0.659</v>
      </c>
      <c r="G36" s="18">
        <v>0.683</v>
      </c>
      <c r="H36" s="18">
        <v>0.696</v>
      </c>
      <c r="I36" s="18">
        <v>0.7</v>
      </c>
      <c r="J36" s="18">
        <v>0.708</v>
      </c>
      <c r="K36" s="18">
        <v>0.649</v>
      </c>
      <c r="L36" s="18">
        <v>0.637</v>
      </c>
      <c r="M36" s="18">
        <v>0.669</v>
      </c>
      <c r="N36" s="6">
        <f t="shared" si="1"/>
        <v>0.6426666666666666</v>
      </c>
    </row>
    <row r="37" spans="1:14" ht="15.75">
      <c r="A37" s="17">
        <v>1942</v>
      </c>
      <c r="B37" s="18">
        <v>0.727</v>
      </c>
      <c r="C37" s="18">
        <v>0.766</v>
      </c>
      <c r="D37" s="18">
        <v>0.784</v>
      </c>
      <c r="E37" s="18">
        <v>0.797</v>
      </c>
      <c r="F37" s="18">
        <v>0.814</v>
      </c>
      <c r="G37" s="18">
        <v>0.819</v>
      </c>
      <c r="H37" s="18">
        <v>0.831</v>
      </c>
      <c r="I37" s="18">
        <v>0.834</v>
      </c>
      <c r="J37" s="18">
        <v>0.826</v>
      </c>
      <c r="K37" s="18">
        <v>0.775</v>
      </c>
      <c r="L37" s="18">
        <v>0.759</v>
      </c>
      <c r="M37" s="18">
        <v>0.802</v>
      </c>
      <c r="N37" s="6">
        <f t="shared" si="1"/>
        <v>0.7944999999999999</v>
      </c>
    </row>
    <row r="38" spans="1:14" ht="15.75">
      <c r="A38" s="17">
        <v>1943</v>
      </c>
      <c r="B38" s="18">
        <v>0.88</v>
      </c>
      <c r="C38" s="18">
        <v>0.904</v>
      </c>
      <c r="D38" s="18">
        <v>0.948</v>
      </c>
      <c r="E38" s="18">
        <v>1</v>
      </c>
      <c r="F38" s="18">
        <v>1.03</v>
      </c>
      <c r="G38" s="18">
        <v>1.06</v>
      </c>
      <c r="H38" s="18">
        <v>1.08</v>
      </c>
      <c r="I38" s="18">
        <v>1.09</v>
      </c>
      <c r="J38" s="18">
        <v>1.09</v>
      </c>
      <c r="K38" s="18">
        <v>1.07</v>
      </c>
      <c r="L38" s="18">
        <v>1.05</v>
      </c>
      <c r="M38" s="18">
        <v>1.11</v>
      </c>
      <c r="N38" s="6">
        <f t="shared" si="1"/>
        <v>1.026</v>
      </c>
    </row>
    <row r="39" spans="1:14" ht="15.75">
      <c r="A39" s="17">
        <v>1944</v>
      </c>
      <c r="B39" s="18">
        <v>1.13</v>
      </c>
      <c r="C39" s="18">
        <v>1.13</v>
      </c>
      <c r="D39" s="18">
        <v>1.14</v>
      </c>
      <c r="E39" s="18">
        <v>1.15</v>
      </c>
      <c r="F39" s="18">
        <v>1.15</v>
      </c>
      <c r="G39" s="18">
        <v>1.15</v>
      </c>
      <c r="H39" s="18">
        <v>1.17</v>
      </c>
      <c r="I39" s="18">
        <v>1.17</v>
      </c>
      <c r="J39" s="18">
        <v>1.16</v>
      </c>
      <c r="K39" s="18">
        <v>1.13</v>
      </c>
      <c r="L39" s="18">
        <v>1.06</v>
      </c>
      <c r="M39" s="18">
        <v>1.06</v>
      </c>
      <c r="N39" s="6">
        <f t="shared" si="1"/>
        <v>1.1333333333333335</v>
      </c>
    </row>
    <row r="40" spans="1:14" ht="15.75">
      <c r="A40" s="17">
        <v>1945</v>
      </c>
      <c r="B40" s="18">
        <v>1.07</v>
      </c>
      <c r="C40" s="18">
        <v>1.06</v>
      </c>
      <c r="D40" s="18">
        <v>1.07</v>
      </c>
      <c r="E40" s="18">
        <v>1.07</v>
      </c>
      <c r="F40" s="18">
        <v>1.08</v>
      </c>
      <c r="G40" s="18">
        <v>1.11</v>
      </c>
      <c r="H40" s="18">
        <v>1.12</v>
      </c>
      <c r="I40" s="18">
        <v>1.13</v>
      </c>
      <c r="J40" s="18">
        <v>1.12</v>
      </c>
      <c r="K40" s="18">
        <v>1.13</v>
      </c>
      <c r="L40" s="18">
        <v>1.11</v>
      </c>
      <c r="M40" s="18">
        <v>1.09</v>
      </c>
      <c r="N40" s="6">
        <f t="shared" si="1"/>
        <v>1.0966666666666667</v>
      </c>
    </row>
    <row r="41" spans="1:14" ht="15.75">
      <c r="A41" s="17">
        <v>1946</v>
      </c>
      <c r="B41" s="18">
        <v>1.1</v>
      </c>
      <c r="C41" s="18">
        <v>1.11</v>
      </c>
      <c r="D41" s="18">
        <v>1.14</v>
      </c>
      <c r="E41" s="18">
        <v>1.16</v>
      </c>
      <c r="F41" s="18">
        <v>1.35</v>
      </c>
      <c r="G41" s="18">
        <v>1.42</v>
      </c>
      <c r="H41" s="18">
        <v>1.96</v>
      </c>
      <c r="I41" s="18">
        <v>1.8</v>
      </c>
      <c r="J41" s="18">
        <v>1.73</v>
      </c>
      <c r="K41" s="18">
        <v>1.69</v>
      </c>
      <c r="L41" s="18">
        <v>1.27</v>
      </c>
      <c r="M41" s="18">
        <v>1.22</v>
      </c>
      <c r="N41" s="6">
        <f t="shared" si="1"/>
        <v>1.4124999999999999</v>
      </c>
    </row>
    <row r="42" spans="1:14" ht="15.75">
      <c r="A42" s="17">
        <v>1947</v>
      </c>
      <c r="B42" s="18">
        <v>1.21</v>
      </c>
      <c r="C42" s="18">
        <v>1.23</v>
      </c>
      <c r="D42" s="18">
        <v>1.5</v>
      </c>
      <c r="E42" s="18">
        <v>1.63</v>
      </c>
      <c r="F42" s="18">
        <v>1.59</v>
      </c>
      <c r="G42" s="18">
        <v>1.85</v>
      </c>
      <c r="H42" s="18">
        <v>2.01</v>
      </c>
      <c r="I42" s="18">
        <v>2.19</v>
      </c>
      <c r="J42" s="18">
        <v>2.4</v>
      </c>
      <c r="K42" s="18">
        <v>2.23</v>
      </c>
      <c r="L42" s="18">
        <v>2.19</v>
      </c>
      <c r="M42" s="18">
        <v>2.37</v>
      </c>
      <c r="N42" s="6">
        <f t="shared" si="1"/>
        <v>1.866666666666667</v>
      </c>
    </row>
    <row r="43" spans="1:14" ht="15.75">
      <c r="A43" s="17">
        <v>1948</v>
      </c>
      <c r="B43" s="18">
        <v>2.46</v>
      </c>
      <c r="C43" s="18">
        <v>1.92</v>
      </c>
      <c r="D43" s="18">
        <v>2.11</v>
      </c>
      <c r="E43" s="18">
        <v>2.19</v>
      </c>
      <c r="F43" s="18">
        <v>2.16</v>
      </c>
      <c r="G43" s="18">
        <v>2.16</v>
      </c>
      <c r="H43" s="18">
        <v>2.02</v>
      </c>
      <c r="I43" s="18">
        <v>1.91</v>
      </c>
      <c r="J43" s="18">
        <v>1.78</v>
      </c>
      <c r="K43" s="18">
        <v>1.38</v>
      </c>
      <c r="L43" s="18">
        <v>1.21</v>
      </c>
      <c r="M43" s="18">
        <v>1.23</v>
      </c>
      <c r="N43" s="6">
        <f t="shared" si="1"/>
        <v>1.8775000000000002</v>
      </c>
    </row>
    <row r="44" spans="1:14" ht="15.75">
      <c r="A44" s="17">
        <v>1949</v>
      </c>
      <c r="B44" s="18">
        <v>1.25</v>
      </c>
      <c r="C44" s="18">
        <v>1.12</v>
      </c>
      <c r="D44" s="18">
        <v>1.18</v>
      </c>
      <c r="E44" s="18">
        <v>1.22</v>
      </c>
      <c r="F44" s="18">
        <v>1.22</v>
      </c>
      <c r="G44" s="18">
        <v>1.21</v>
      </c>
      <c r="H44" s="18">
        <v>1.25</v>
      </c>
      <c r="I44" s="18">
        <v>1.18</v>
      </c>
      <c r="J44" s="18">
        <v>1.16</v>
      </c>
      <c r="K44" s="18">
        <v>1.09</v>
      </c>
      <c r="L44" s="18">
        <v>1.02</v>
      </c>
      <c r="M44" s="18">
        <v>1.13</v>
      </c>
      <c r="N44" s="6">
        <f t="shared" si="1"/>
        <v>1.1691666666666665</v>
      </c>
    </row>
    <row r="45" spans="1:14" ht="15.75">
      <c r="A45" s="17">
        <v>1950</v>
      </c>
      <c r="B45" s="18">
        <v>1.15</v>
      </c>
      <c r="C45" s="18">
        <v>1.16</v>
      </c>
      <c r="D45" s="18">
        <v>1.19</v>
      </c>
      <c r="E45" s="18">
        <v>1.26</v>
      </c>
      <c r="F45" s="18">
        <v>1.34</v>
      </c>
      <c r="G45" s="18">
        <v>1.36</v>
      </c>
      <c r="H45" s="18">
        <v>1.44</v>
      </c>
      <c r="I45" s="18">
        <v>1.44</v>
      </c>
      <c r="J45" s="18">
        <v>1.44</v>
      </c>
      <c r="K45" s="18">
        <v>1.37</v>
      </c>
      <c r="L45" s="18">
        <v>1.37</v>
      </c>
      <c r="M45" s="18">
        <v>1.45</v>
      </c>
      <c r="N45" s="6">
        <f t="shared" si="1"/>
        <v>1.3308333333333333</v>
      </c>
    </row>
    <row r="46" spans="1:14" ht="15.75">
      <c r="A46" s="17">
        <v>1951</v>
      </c>
      <c r="B46" s="18">
        <v>1.54</v>
      </c>
      <c r="C46" s="18">
        <v>1.6</v>
      </c>
      <c r="D46" s="18">
        <v>1.6</v>
      </c>
      <c r="E46" s="18">
        <v>1.62</v>
      </c>
      <c r="F46" s="18">
        <v>1.64</v>
      </c>
      <c r="G46" s="18">
        <v>1.62</v>
      </c>
      <c r="H46" s="18">
        <v>1.63</v>
      </c>
      <c r="I46" s="18">
        <v>1.65</v>
      </c>
      <c r="J46" s="18">
        <v>1.65</v>
      </c>
      <c r="K46" s="18">
        <v>1.64</v>
      </c>
      <c r="L46" s="18">
        <v>1.61</v>
      </c>
      <c r="M46" s="18">
        <v>1.68</v>
      </c>
      <c r="N46" s="6">
        <f t="shared" si="1"/>
        <v>1.6233333333333333</v>
      </c>
    </row>
    <row r="47" spans="1:14" ht="15.75">
      <c r="A47" s="17">
        <v>1952</v>
      </c>
      <c r="B47" s="18">
        <v>1.68</v>
      </c>
      <c r="C47" s="18">
        <v>1.65</v>
      </c>
      <c r="D47" s="18">
        <v>1.65</v>
      </c>
      <c r="E47" s="18">
        <v>1.68</v>
      </c>
      <c r="F47" s="18">
        <v>1.7</v>
      </c>
      <c r="G47" s="18">
        <v>1.73</v>
      </c>
      <c r="H47" s="18">
        <v>1.73</v>
      </c>
      <c r="I47" s="18">
        <v>1.73</v>
      </c>
      <c r="J47" s="18">
        <v>1.71</v>
      </c>
      <c r="K47" s="18">
        <v>1.53</v>
      </c>
      <c r="L47" s="18">
        <v>1.45</v>
      </c>
      <c r="M47" s="18">
        <v>1.5</v>
      </c>
      <c r="N47" s="6">
        <f t="shared" si="1"/>
        <v>1.6450000000000002</v>
      </c>
    </row>
    <row r="48" spans="1:14" ht="15.75">
      <c r="A48" s="17">
        <v>1953</v>
      </c>
      <c r="B48" s="18">
        <v>1.48</v>
      </c>
      <c r="C48" s="18">
        <v>1.43</v>
      </c>
      <c r="D48" s="18">
        <v>1.46</v>
      </c>
      <c r="E48" s="18">
        <v>1.46</v>
      </c>
      <c r="F48" s="18">
        <v>1.49</v>
      </c>
      <c r="G48" s="18">
        <v>1.46</v>
      </c>
      <c r="H48" s="18">
        <v>1.47</v>
      </c>
      <c r="I48" s="18">
        <v>1.48</v>
      </c>
      <c r="J48" s="18">
        <v>1.5</v>
      </c>
      <c r="K48" s="18">
        <v>1.34</v>
      </c>
      <c r="L48" s="18">
        <v>1.33</v>
      </c>
      <c r="M48" s="18">
        <v>1.41</v>
      </c>
      <c r="N48" s="6">
        <f t="shared" si="1"/>
        <v>1.4425000000000001</v>
      </c>
    </row>
    <row r="49" spans="1:14" ht="15.75">
      <c r="A49" s="17">
        <v>1954</v>
      </c>
      <c r="B49" s="18">
        <v>1.42</v>
      </c>
      <c r="C49" s="18">
        <v>1.43</v>
      </c>
      <c r="D49" s="18">
        <v>1.44</v>
      </c>
      <c r="E49" s="18">
        <v>1.45</v>
      </c>
      <c r="F49" s="18">
        <v>1.47</v>
      </c>
      <c r="G49" s="18">
        <v>1.49</v>
      </c>
      <c r="H49" s="18">
        <v>1.5</v>
      </c>
      <c r="I49" s="18">
        <v>1.53</v>
      </c>
      <c r="J49" s="18">
        <v>1.53</v>
      </c>
      <c r="K49" s="18">
        <v>1.45</v>
      </c>
      <c r="L49" s="18">
        <v>1.37</v>
      </c>
      <c r="M49" s="18">
        <v>1.39</v>
      </c>
      <c r="N49" s="6">
        <f t="shared" si="1"/>
        <v>1.4558333333333333</v>
      </c>
    </row>
    <row r="50" spans="1:14" ht="15.75">
      <c r="A50" s="17">
        <v>1955</v>
      </c>
      <c r="B50" s="18">
        <v>1.4</v>
      </c>
      <c r="C50" s="18">
        <v>1.4</v>
      </c>
      <c r="D50" s="18">
        <v>1.36</v>
      </c>
      <c r="E50" s="18">
        <v>1.36</v>
      </c>
      <c r="F50" s="18">
        <v>1.4</v>
      </c>
      <c r="G50" s="18">
        <v>1.4</v>
      </c>
      <c r="H50" s="18">
        <v>1.4</v>
      </c>
      <c r="I50" s="18">
        <v>1.3</v>
      </c>
      <c r="J50" s="18">
        <v>1.24</v>
      </c>
      <c r="K50" s="18">
        <v>1.14</v>
      </c>
      <c r="L50" s="18">
        <v>1.09</v>
      </c>
      <c r="M50" s="18">
        <v>1.15</v>
      </c>
      <c r="N50" s="6">
        <f t="shared" si="1"/>
        <v>1.3033333333333335</v>
      </c>
    </row>
    <row r="51" spans="1:14" ht="15.75">
      <c r="A51" s="17">
        <v>1956</v>
      </c>
      <c r="B51" s="18">
        <v>1.16</v>
      </c>
      <c r="C51" s="18">
        <v>1.18</v>
      </c>
      <c r="D51" s="18">
        <v>1.2</v>
      </c>
      <c r="E51" s="18">
        <v>1.32</v>
      </c>
      <c r="F51" s="18">
        <v>1.39</v>
      </c>
      <c r="G51" s="18">
        <v>1.42</v>
      </c>
      <c r="H51" s="18">
        <v>1.43</v>
      </c>
      <c r="I51" s="18">
        <v>1.45</v>
      </c>
      <c r="J51" s="18">
        <v>1.43</v>
      </c>
      <c r="K51" s="18">
        <v>1.19</v>
      </c>
      <c r="L51" s="18">
        <v>1.21</v>
      </c>
      <c r="M51" s="18">
        <v>1.22</v>
      </c>
      <c r="N51" s="6">
        <f t="shared" si="1"/>
        <v>1.3</v>
      </c>
    </row>
    <row r="52" spans="1:14" ht="15.75">
      <c r="A52" s="17">
        <v>1957</v>
      </c>
      <c r="B52" s="18">
        <v>1.23</v>
      </c>
      <c r="C52" s="18">
        <v>1.19</v>
      </c>
      <c r="D52" s="18">
        <v>1.2</v>
      </c>
      <c r="E52" s="18">
        <v>1.21</v>
      </c>
      <c r="F52" s="18">
        <v>1.23</v>
      </c>
      <c r="G52" s="18">
        <v>1.22</v>
      </c>
      <c r="H52" s="18">
        <v>1.23</v>
      </c>
      <c r="I52" s="18">
        <v>1.23</v>
      </c>
      <c r="J52" s="18">
        <v>1.15</v>
      </c>
      <c r="K52" s="18">
        <v>1.06</v>
      </c>
      <c r="L52" s="18">
        <v>0.985</v>
      </c>
      <c r="M52" s="18">
        <v>0.984</v>
      </c>
      <c r="N52" s="6">
        <f t="shared" si="1"/>
        <v>1.1599166666666667</v>
      </c>
    </row>
    <row r="53" spans="1:14" ht="15.75">
      <c r="A53" s="17">
        <v>1958</v>
      </c>
      <c r="B53" s="18">
        <v>0.931</v>
      </c>
      <c r="C53" s="18">
        <v>0.958</v>
      </c>
      <c r="D53" s="18">
        <v>1</v>
      </c>
      <c r="E53" s="18">
        <v>1.12</v>
      </c>
      <c r="F53" s="18">
        <v>1.15</v>
      </c>
      <c r="G53" s="18">
        <v>1.19</v>
      </c>
      <c r="H53" s="18">
        <v>1.18</v>
      </c>
      <c r="I53" s="18">
        <v>1.18</v>
      </c>
      <c r="J53" s="18">
        <v>1.13</v>
      </c>
      <c r="K53" s="18">
        <v>1.04</v>
      </c>
      <c r="L53" s="18">
        <v>0.942</v>
      </c>
      <c r="M53" s="18">
        <v>1.02</v>
      </c>
      <c r="N53" s="6">
        <f t="shared" si="1"/>
        <v>1.070083333333333</v>
      </c>
    </row>
    <row r="54" spans="1:14" ht="15.75">
      <c r="A54" s="17">
        <v>1959</v>
      </c>
      <c r="B54" s="18">
        <v>1.03</v>
      </c>
      <c r="C54" s="18">
        <v>1.04</v>
      </c>
      <c r="D54" s="18">
        <v>1.06</v>
      </c>
      <c r="E54" s="18">
        <v>1.13</v>
      </c>
      <c r="F54" s="18">
        <v>1.16</v>
      </c>
      <c r="G54" s="18">
        <v>1.16</v>
      </c>
      <c r="H54" s="18">
        <v>1.13</v>
      </c>
      <c r="I54" s="18">
        <v>1.13</v>
      </c>
      <c r="J54" s="18">
        <v>1.09</v>
      </c>
      <c r="K54" s="18">
        <v>0.991</v>
      </c>
      <c r="L54" s="18">
        <v>0.988</v>
      </c>
      <c r="M54" s="18">
        <v>0.978</v>
      </c>
      <c r="N54" s="6">
        <f t="shared" si="1"/>
        <v>1.0739166666666666</v>
      </c>
    </row>
    <row r="55" spans="1:14" ht="15.75">
      <c r="A55" s="17">
        <v>1960</v>
      </c>
      <c r="B55" s="18">
        <v>0.999</v>
      </c>
      <c r="C55" s="18">
        <v>1.01</v>
      </c>
      <c r="D55" s="18">
        <v>1.02</v>
      </c>
      <c r="E55" s="18">
        <v>1.06</v>
      </c>
      <c r="F55" s="18">
        <v>1.08</v>
      </c>
      <c r="G55" s="18">
        <v>1.09</v>
      </c>
      <c r="H55" s="18">
        <v>1.09</v>
      </c>
      <c r="I55" s="18">
        <v>1.07</v>
      </c>
      <c r="J55" s="18">
        <v>1.06</v>
      </c>
      <c r="K55" s="18">
        <v>0.992</v>
      </c>
      <c r="L55" s="18">
        <v>0.902</v>
      </c>
      <c r="M55" s="18">
        <v>0.919</v>
      </c>
      <c r="N55" s="6">
        <f t="shared" si="1"/>
        <v>1.0243333333333333</v>
      </c>
    </row>
    <row r="56" spans="1:14" ht="15.75">
      <c r="A56" s="17">
        <v>1961</v>
      </c>
      <c r="B56" s="18">
        <v>0.97</v>
      </c>
      <c r="C56" s="18">
        <v>1.01</v>
      </c>
      <c r="D56" s="18">
        <v>1.01</v>
      </c>
      <c r="E56" s="18">
        <v>0.968</v>
      </c>
      <c r="F56" s="18">
        <v>1.02</v>
      </c>
      <c r="G56" s="18">
        <v>1.03</v>
      </c>
      <c r="H56" s="18">
        <v>1.05</v>
      </c>
      <c r="I56" s="18">
        <v>1.04</v>
      </c>
      <c r="J56" s="18">
        <v>1.04</v>
      </c>
      <c r="K56" s="18">
        <v>1.02</v>
      </c>
      <c r="L56" s="18">
        <v>0.992</v>
      </c>
      <c r="M56" s="18">
        <v>0.994</v>
      </c>
      <c r="N56" s="6">
        <f t="shared" si="1"/>
        <v>1.0119999999999998</v>
      </c>
    </row>
    <row r="57" spans="1:14" ht="15.75">
      <c r="A57" s="17">
        <v>1962</v>
      </c>
      <c r="B57" s="18">
        <v>0.993</v>
      </c>
      <c r="C57" s="18">
        <v>0.996</v>
      </c>
      <c r="D57" s="18">
        <v>1</v>
      </c>
      <c r="E57" s="18">
        <v>1.02</v>
      </c>
      <c r="F57" s="18">
        <v>1.04</v>
      </c>
      <c r="G57" s="18">
        <v>1.04</v>
      </c>
      <c r="H57" s="18">
        <v>1.05</v>
      </c>
      <c r="I57" s="18">
        <v>1.03</v>
      </c>
      <c r="J57" s="18">
        <v>1.04</v>
      </c>
      <c r="K57" s="18">
        <v>1.03</v>
      </c>
      <c r="L57" s="18">
        <v>0.987</v>
      </c>
      <c r="M57" s="18">
        <v>1.04</v>
      </c>
      <c r="N57" s="6">
        <f t="shared" si="1"/>
        <v>1.0221666666666664</v>
      </c>
    </row>
    <row r="58" spans="1:14" ht="15.75">
      <c r="A58" s="17">
        <v>1963</v>
      </c>
      <c r="B58" s="18">
        <v>1.07</v>
      </c>
      <c r="C58" s="18">
        <v>1.09</v>
      </c>
      <c r="D58" s="18">
        <v>1.1</v>
      </c>
      <c r="E58" s="18">
        <v>1.1</v>
      </c>
      <c r="F58" s="18">
        <v>1.11</v>
      </c>
      <c r="G58" s="18">
        <v>1.16</v>
      </c>
      <c r="H58" s="18">
        <v>1.19</v>
      </c>
      <c r="I58" s="18">
        <v>1.19</v>
      </c>
      <c r="J58" s="18">
        <v>1.21</v>
      </c>
      <c r="K58" s="18">
        <v>1.11</v>
      </c>
      <c r="L58" s="18">
        <v>1.05</v>
      </c>
      <c r="M58" s="18">
        <v>1.09</v>
      </c>
      <c r="N58" s="6">
        <f t="shared" si="1"/>
        <v>1.1224999999999998</v>
      </c>
    </row>
    <row r="59" spans="1:14" ht="15.75">
      <c r="A59" s="17">
        <v>1964</v>
      </c>
      <c r="B59" s="18">
        <v>1.12</v>
      </c>
      <c r="C59" s="18">
        <v>1.11</v>
      </c>
      <c r="D59" s="18">
        <v>1.13</v>
      </c>
      <c r="E59" s="18">
        <v>1.15</v>
      </c>
      <c r="F59" s="18">
        <v>1.17</v>
      </c>
      <c r="G59" s="18">
        <v>1.16</v>
      </c>
      <c r="H59" s="18">
        <v>1.12</v>
      </c>
      <c r="I59" s="18">
        <v>1.12</v>
      </c>
      <c r="J59" s="18">
        <v>1.17</v>
      </c>
      <c r="K59" s="18">
        <v>1.13</v>
      </c>
      <c r="L59" s="18">
        <v>1.07</v>
      </c>
      <c r="M59" s="18">
        <v>1.16</v>
      </c>
      <c r="N59" s="6">
        <f t="shared" si="1"/>
        <v>1.1341666666666665</v>
      </c>
    </row>
    <row r="60" spans="1:14" ht="15.75">
      <c r="A60" s="17">
        <v>1965</v>
      </c>
      <c r="B60" s="18">
        <v>1.18</v>
      </c>
      <c r="C60" s="18">
        <v>1.2</v>
      </c>
      <c r="D60" s="18">
        <v>1.21</v>
      </c>
      <c r="E60" s="18">
        <v>1.23</v>
      </c>
      <c r="F60" s="18">
        <v>1.26</v>
      </c>
      <c r="G60" s="18">
        <v>1.25</v>
      </c>
      <c r="H60" s="18">
        <v>1.22</v>
      </c>
      <c r="I60" s="18">
        <v>1.18</v>
      </c>
      <c r="J60" s="18">
        <v>1.18</v>
      </c>
      <c r="K60" s="18">
        <v>1.1</v>
      </c>
      <c r="L60" s="18">
        <v>1.04</v>
      </c>
      <c r="M60" s="18">
        <v>1.13</v>
      </c>
      <c r="N60" s="6">
        <f t="shared" si="1"/>
        <v>1.1816666666666666</v>
      </c>
    </row>
    <row r="61" spans="1:14" ht="15.75">
      <c r="A61" s="17">
        <v>1966</v>
      </c>
      <c r="B61" s="18">
        <v>1.19</v>
      </c>
      <c r="C61" s="18">
        <v>1.2</v>
      </c>
      <c r="D61" s="18">
        <v>1.17</v>
      </c>
      <c r="E61" s="18">
        <v>1.19</v>
      </c>
      <c r="F61" s="18">
        <v>1.21</v>
      </c>
      <c r="G61" s="18">
        <v>1.2</v>
      </c>
      <c r="H61" s="18">
        <v>1.27</v>
      </c>
      <c r="I61" s="18">
        <v>1.34</v>
      </c>
      <c r="J61" s="18">
        <v>1.35</v>
      </c>
      <c r="K61" s="18">
        <v>1.29</v>
      </c>
      <c r="L61" s="18">
        <v>1.26</v>
      </c>
      <c r="M61" s="18">
        <v>1.29</v>
      </c>
      <c r="N61" s="6">
        <f t="shared" si="1"/>
        <v>1.2466666666666668</v>
      </c>
    </row>
    <row r="62" spans="1:14" ht="15.75">
      <c r="A62" s="17">
        <v>1967</v>
      </c>
      <c r="B62" s="18">
        <v>1.28</v>
      </c>
      <c r="C62" s="18">
        <v>1.26</v>
      </c>
      <c r="D62" s="18">
        <v>1.28</v>
      </c>
      <c r="E62" s="18">
        <v>1.26</v>
      </c>
      <c r="F62" s="18">
        <v>1.25</v>
      </c>
      <c r="G62" s="18">
        <v>1.26</v>
      </c>
      <c r="H62" s="18">
        <v>1.21</v>
      </c>
      <c r="I62" s="18">
        <v>1.11</v>
      </c>
      <c r="J62" s="18">
        <v>1.12</v>
      </c>
      <c r="K62" s="18">
        <v>1.04</v>
      </c>
      <c r="L62" s="18">
        <v>0.975</v>
      </c>
      <c r="M62" s="18">
        <v>1.03</v>
      </c>
      <c r="N62" s="6">
        <f t="shared" si="1"/>
        <v>1.1729166666666666</v>
      </c>
    </row>
    <row r="63" spans="1:14" ht="15.75">
      <c r="A63" s="17">
        <v>1968</v>
      </c>
      <c r="B63" s="18">
        <v>1.04</v>
      </c>
      <c r="C63" s="18">
        <v>1.06</v>
      </c>
      <c r="D63" s="18">
        <v>1.06</v>
      </c>
      <c r="E63" s="18">
        <v>1.06</v>
      </c>
      <c r="F63" s="18">
        <v>1.09</v>
      </c>
      <c r="G63" s="18">
        <v>1.07</v>
      </c>
      <c r="H63" s="18">
        <v>1.04</v>
      </c>
      <c r="I63" s="18">
        <v>0.986</v>
      </c>
      <c r="J63" s="18">
        <v>1.01</v>
      </c>
      <c r="K63" s="18">
        <v>0.962</v>
      </c>
      <c r="L63" s="18">
        <v>1.04</v>
      </c>
      <c r="M63" s="18">
        <v>1.05</v>
      </c>
      <c r="N63" s="6">
        <f t="shared" si="1"/>
        <v>1.039</v>
      </c>
    </row>
    <row r="64" spans="1:14" ht="15.75">
      <c r="A64" s="17">
        <v>1969</v>
      </c>
      <c r="B64" s="18">
        <v>1.08</v>
      </c>
      <c r="C64" s="18">
        <v>1.09</v>
      </c>
      <c r="D64" s="18">
        <v>1.09</v>
      </c>
      <c r="E64" s="18">
        <v>1.12</v>
      </c>
      <c r="F64" s="18">
        <v>1.19</v>
      </c>
      <c r="G64" s="18">
        <v>1.18</v>
      </c>
      <c r="H64" s="18">
        <v>1.18</v>
      </c>
      <c r="I64" s="18">
        <v>1.18</v>
      </c>
      <c r="J64" s="18">
        <v>1.15</v>
      </c>
      <c r="K64" s="18">
        <v>1.12</v>
      </c>
      <c r="L64" s="18">
        <v>1.07</v>
      </c>
      <c r="M64" s="18">
        <v>1.09</v>
      </c>
      <c r="N64" s="6">
        <f t="shared" si="1"/>
        <v>1.1283333333333332</v>
      </c>
    </row>
    <row r="65" spans="1:14" ht="15.75">
      <c r="A65" s="17">
        <v>1970</v>
      </c>
      <c r="B65" s="18">
        <v>1.12</v>
      </c>
      <c r="C65" s="18">
        <v>1.14</v>
      </c>
      <c r="D65" s="18">
        <v>1.13</v>
      </c>
      <c r="E65" s="18">
        <v>1.15</v>
      </c>
      <c r="F65" s="18">
        <v>1.18</v>
      </c>
      <c r="G65" s="18">
        <v>1.21</v>
      </c>
      <c r="H65" s="18">
        <v>1.24</v>
      </c>
      <c r="I65" s="18">
        <v>1.27</v>
      </c>
      <c r="J65" s="18">
        <v>1.38</v>
      </c>
      <c r="K65" s="18">
        <v>1.34</v>
      </c>
      <c r="L65" s="18">
        <v>1.29</v>
      </c>
      <c r="M65" s="18">
        <v>1.36</v>
      </c>
      <c r="N65" s="6">
        <f t="shared" si="1"/>
        <v>1.2341666666666662</v>
      </c>
    </row>
    <row r="66" spans="1:14" ht="15.75">
      <c r="A66" s="17">
        <v>1971</v>
      </c>
      <c r="B66" s="18">
        <v>1.42</v>
      </c>
      <c r="C66" s="18">
        <v>1.43</v>
      </c>
      <c r="D66" s="18">
        <v>1.43</v>
      </c>
      <c r="E66" s="18">
        <v>1.41</v>
      </c>
      <c r="F66" s="18">
        <v>1.38</v>
      </c>
      <c r="G66" s="18">
        <v>1.43</v>
      </c>
      <c r="H66" s="18">
        <v>1.36</v>
      </c>
      <c r="I66" s="18">
        <v>1.19</v>
      </c>
      <c r="J66" s="18">
        <v>1.11</v>
      </c>
      <c r="K66" s="18">
        <v>1</v>
      </c>
      <c r="L66" s="18">
        <v>0.974</v>
      </c>
      <c r="M66" s="18">
        <v>1.08</v>
      </c>
      <c r="N66" s="6">
        <f t="shared" si="1"/>
        <v>1.2678333333333331</v>
      </c>
    </row>
    <row r="67" spans="1:14" ht="15.75">
      <c r="A67" s="17">
        <v>1972</v>
      </c>
      <c r="B67" s="18">
        <v>1.09</v>
      </c>
      <c r="C67" s="18">
        <v>1.09</v>
      </c>
      <c r="D67" s="18">
        <v>1.1</v>
      </c>
      <c r="E67" s="18">
        <v>1.13</v>
      </c>
      <c r="F67" s="18">
        <v>1.15</v>
      </c>
      <c r="G67" s="18">
        <v>1.13</v>
      </c>
      <c r="H67" s="18">
        <v>1.14</v>
      </c>
      <c r="I67" s="18">
        <v>1.15</v>
      </c>
      <c r="J67" s="18">
        <v>1.22</v>
      </c>
      <c r="K67" s="18">
        <v>1.19</v>
      </c>
      <c r="L67" s="18">
        <v>1.2</v>
      </c>
      <c r="M67" s="18">
        <v>1.42</v>
      </c>
      <c r="N67" s="6">
        <f t="shared" si="1"/>
        <v>1.1675</v>
      </c>
    </row>
    <row r="68" spans="1:14" ht="15.75">
      <c r="A68" s="17">
        <v>1973</v>
      </c>
      <c r="B68" s="18">
        <v>1.39</v>
      </c>
      <c r="C68" s="18">
        <v>1.35</v>
      </c>
      <c r="D68" s="18">
        <v>1.37</v>
      </c>
      <c r="E68" s="18">
        <v>1.42</v>
      </c>
      <c r="F68" s="18">
        <v>1.61</v>
      </c>
      <c r="G68" s="18">
        <v>1.99</v>
      </c>
      <c r="H68" s="18">
        <v>2.03</v>
      </c>
      <c r="I68" s="18">
        <v>2.68</v>
      </c>
      <c r="J68" s="18">
        <v>2.15</v>
      </c>
      <c r="K68" s="18">
        <v>2.17</v>
      </c>
      <c r="L68" s="18">
        <v>2.18</v>
      </c>
      <c r="M68" s="18">
        <v>2.39</v>
      </c>
      <c r="N68" s="6">
        <f t="shared" si="1"/>
        <v>1.8941666666666668</v>
      </c>
    </row>
    <row r="69" spans="1:14" ht="15.75">
      <c r="A69" s="17">
        <v>1974</v>
      </c>
      <c r="B69" s="18">
        <v>2.59</v>
      </c>
      <c r="C69" s="18">
        <v>2.76</v>
      </c>
      <c r="D69" s="18">
        <v>2.68</v>
      </c>
      <c r="E69" s="18">
        <v>2.41</v>
      </c>
      <c r="F69" s="18">
        <v>2.45</v>
      </c>
      <c r="G69" s="18">
        <v>2.57</v>
      </c>
      <c r="H69" s="18">
        <v>2.91</v>
      </c>
      <c r="I69" s="18">
        <v>3.37</v>
      </c>
      <c r="J69" s="18">
        <v>3.3</v>
      </c>
      <c r="K69" s="18">
        <v>3.45</v>
      </c>
      <c r="L69" s="18">
        <v>3.32</v>
      </c>
      <c r="M69" s="18">
        <v>3.27</v>
      </c>
      <c r="N69" s="6">
        <f t="shared" si="1"/>
        <v>2.923333333333334</v>
      </c>
    </row>
    <row r="70" spans="1:14" ht="15.75">
      <c r="A70" s="17">
        <v>1975</v>
      </c>
      <c r="B70" s="18">
        <v>3.07</v>
      </c>
      <c r="C70" s="18">
        <v>2.86</v>
      </c>
      <c r="D70" s="18">
        <v>2.67</v>
      </c>
      <c r="E70" s="18">
        <v>2.68</v>
      </c>
      <c r="F70" s="18">
        <v>2.66</v>
      </c>
      <c r="G70" s="18">
        <v>2.68</v>
      </c>
      <c r="H70" s="18">
        <v>2.72</v>
      </c>
      <c r="I70" s="18">
        <v>2.95</v>
      </c>
      <c r="J70" s="18">
        <v>2.76</v>
      </c>
      <c r="K70" s="18">
        <v>2.62</v>
      </c>
      <c r="L70" s="18">
        <v>2.33</v>
      </c>
      <c r="M70" s="18">
        <v>2.37</v>
      </c>
      <c r="N70" s="6">
        <f t="shared" si="1"/>
        <v>2.6975</v>
      </c>
    </row>
    <row r="71" spans="1:14" ht="15.75">
      <c r="A71" s="17">
        <v>1976</v>
      </c>
      <c r="B71" s="18">
        <v>2.44</v>
      </c>
      <c r="C71" s="18">
        <v>2.48</v>
      </c>
      <c r="D71" s="18">
        <v>2.5</v>
      </c>
      <c r="E71" s="18">
        <v>2.46</v>
      </c>
      <c r="F71" s="18">
        <v>2.61</v>
      </c>
      <c r="G71" s="18">
        <v>2.74</v>
      </c>
      <c r="H71" s="18">
        <v>2.82</v>
      </c>
      <c r="I71" s="18">
        <v>2.64</v>
      </c>
      <c r="J71" s="18">
        <v>2.6</v>
      </c>
      <c r="K71" s="18">
        <v>2.33</v>
      </c>
      <c r="L71" s="18">
        <v>2.02</v>
      </c>
      <c r="M71" s="18">
        <v>2.24</v>
      </c>
      <c r="N71" s="6">
        <f t="shared" si="1"/>
        <v>2.4899999999999998</v>
      </c>
    </row>
    <row r="72" spans="1:14" ht="15.75">
      <c r="A72" s="17">
        <v>1977</v>
      </c>
      <c r="B72" s="18">
        <v>2.34</v>
      </c>
      <c r="C72" s="18">
        <v>2.34</v>
      </c>
      <c r="D72" s="18">
        <v>2.35</v>
      </c>
      <c r="E72" s="18">
        <v>2.31</v>
      </c>
      <c r="F72" s="18">
        <v>2.25</v>
      </c>
      <c r="G72" s="18">
        <v>2.12</v>
      </c>
      <c r="H72" s="18">
        <v>1.88</v>
      </c>
      <c r="I72" s="18">
        <v>1.63</v>
      </c>
      <c r="J72" s="18">
        <v>1.6</v>
      </c>
      <c r="K72" s="18">
        <v>1.67</v>
      </c>
      <c r="L72" s="18">
        <v>1.88</v>
      </c>
      <c r="M72" s="18">
        <v>1.97</v>
      </c>
      <c r="N72" s="6">
        <f t="shared" si="1"/>
        <v>2.0283333333333333</v>
      </c>
    </row>
    <row r="73" spans="1:14" ht="15.75">
      <c r="A73" s="17">
        <v>1978</v>
      </c>
      <c r="B73" s="18">
        <v>2</v>
      </c>
      <c r="C73" s="18">
        <v>2.03</v>
      </c>
      <c r="D73" s="18">
        <v>2.15</v>
      </c>
      <c r="E73" s="18">
        <v>2.24</v>
      </c>
      <c r="F73" s="18">
        <v>2.29</v>
      </c>
      <c r="G73" s="18">
        <v>2.28</v>
      </c>
      <c r="H73" s="18">
        <v>2.16</v>
      </c>
      <c r="I73" s="18">
        <v>2.01</v>
      </c>
      <c r="J73" s="18">
        <v>1.98</v>
      </c>
      <c r="K73" s="18">
        <v>1.97</v>
      </c>
      <c r="L73" s="18">
        <v>2.02</v>
      </c>
      <c r="M73" s="18">
        <v>2.09</v>
      </c>
      <c r="N73" s="6">
        <f aca="true" t="shared" si="2" ref="N73:N108">AVERAGE(B73:M73)</f>
        <v>2.1016666666666666</v>
      </c>
    </row>
    <row r="74" spans="1:14" ht="15.75">
      <c r="A74" s="17">
        <v>1979</v>
      </c>
      <c r="B74" s="18">
        <v>2.11</v>
      </c>
      <c r="C74" s="18">
        <v>2.18</v>
      </c>
      <c r="D74" s="18">
        <v>2.22</v>
      </c>
      <c r="E74" s="18">
        <v>2.27</v>
      </c>
      <c r="F74" s="18">
        <v>2.35</v>
      </c>
      <c r="G74" s="18">
        <v>2.49</v>
      </c>
      <c r="H74" s="18">
        <v>2.64</v>
      </c>
      <c r="I74" s="18">
        <v>2.54</v>
      </c>
      <c r="J74" s="18">
        <v>2.51</v>
      </c>
      <c r="K74" s="18">
        <v>2.41</v>
      </c>
      <c r="L74" s="18">
        <v>2.27</v>
      </c>
      <c r="M74" s="18">
        <v>2.38</v>
      </c>
      <c r="N74" s="6">
        <f t="shared" si="2"/>
        <v>2.3641666666666663</v>
      </c>
    </row>
    <row r="75" spans="1:14" ht="15.75">
      <c r="A75" s="17">
        <v>1980</v>
      </c>
      <c r="B75" s="18">
        <v>2.45</v>
      </c>
      <c r="C75" s="18">
        <v>2.39</v>
      </c>
      <c r="D75" s="18">
        <v>2.4</v>
      </c>
      <c r="E75" s="18">
        <v>2.36</v>
      </c>
      <c r="F75" s="18">
        <v>2.42</v>
      </c>
      <c r="G75" s="18">
        <v>2.49</v>
      </c>
      <c r="H75" s="18">
        <v>2.73</v>
      </c>
      <c r="I75" s="18">
        <v>2.92</v>
      </c>
      <c r="J75" s="18">
        <v>3.01</v>
      </c>
      <c r="K75" s="18">
        <v>2.99</v>
      </c>
      <c r="L75" s="18">
        <v>3.1</v>
      </c>
      <c r="M75" s="18">
        <v>3.19</v>
      </c>
      <c r="N75" s="6">
        <f t="shared" si="2"/>
        <v>2.704166666666666</v>
      </c>
    </row>
    <row r="76" spans="1:14" ht="15.75">
      <c r="A76" s="17">
        <v>1981</v>
      </c>
      <c r="B76" s="18">
        <v>3.19</v>
      </c>
      <c r="C76" s="18">
        <v>3.22</v>
      </c>
      <c r="D76" s="18">
        <v>3.25</v>
      </c>
      <c r="E76" s="18">
        <v>3.24</v>
      </c>
      <c r="F76" s="18">
        <v>3.24</v>
      </c>
      <c r="G76" s="18">
        <v>3.17</v>
      </c>
      <c r="H76" s="18">
        <v>3.14</v>
      </c>
      <c r="I76" s="18">
        <v>2.87</v>
      </c>
      <c r="J76" s="18">
        <v>2.55</v>
      </c>
      <c r="K76" s="18">
        <v>2.45</v>
      </c>
      <c r="L76" s="18">
        <v>2.34</v>
      </c>
      <c r="M76" s="18">
        <v>2.39</v>
      </c>
      <c r="N76" s="6">
        <f t="shared" si="2"/>
        <v>2.920833333333334</v>
      </c>
    </row>
    <row r="77" spans="1:14" ht="15.75">
      <c r="A77" s="17">
        <v>1982</v>
      </c>
      <c r="B77" s="18">
        <v>2.54</v>
      </c>
      <c r="C77" s="18">
        <v>2.44</v>
      </c>
      <c r="D77" s="18">
        <v>2.46</v>
      </c>
      <c r="E77" s="18">
        <v>2.55</v>
      </c>
      <c r="F77" s="18">
        <v>2.6</v>
      </c>
      <c r="G77" s="18">
        <v>2.57</v>
      </c>
      <c r="H77" s="18">
        <v>2.5</v>
      </c>
      <c r="I77" s="18">
        <v>2.3</v>
      </c>
      <c r="J77" s="18">
        <v>2.15</v>
      </c>
      <c r="K77" s="18">
        <v>1.98</v>
      </c>
      <c r="L77" s="18">
        <v>2.13</v>
      </c>
      <c r="M77" s="18">
        <v>2.26</v>
      </c>
      <c r="N77" s="6">
        <f t="shared" si="2"/>
        <v>2.373333333333333</v>
      </c>
    </row>
    <row r="78" spans="1:14" ht="15.75">
      <c r="A78" s="17">
        <v>1983</v>
      </c>
      <c r="B78" s="18">
        <v>2.36</v>
      </c>
      <c r="C78" s="18">
        <v>2.56</v>
      </c>
      <c r="D78" s="18">
        <v>2.71</v>
      </c>
      <c r="E78" s="18">
        <v>2.95</v>
      </c>
      <c r="F78" s="18">
        <v>3.03</v>
      </c>
      <c r="G78" s="18">
        <v>3.04</v>
      </c>
      <c r="H78" s="18">
        <v>3.13</v>
      </c>
      <c r="I78" s="18">
        <v>3.35</v>
      </c>
      <c r="J78" s="18">
        <v>3.32</v>
      </c>
      <c r="K78" s="18">
        <v>3.15</v>
      </c>
      <c r="L78" s="18">
        <v>3.17</v>
      </c>
      <c r="M78" s="18">
        <v>3.15</v>
      </c>
      <c r="N78" s="6">
        <f t="shared" si="2"/>
        <v>2.9933333333333327</v>
      </c>
    </row>
    <row r="79" spans="1:14" ht="15.75">
      <c r="A79" s="17">
        <v>1984</v>
      </c>
      <c r="B79" s="18">
        <v>3.15</v>
      </c>
      <c r="C79" s="18">
        <v>3.11</v>
      </c>
      <c r="D79" s="18">
        <v>3.21</v>
      </c>
      <c r="E79" s="18">
        <v>3.32</v>
      </c>
      <c r="F79" s="18">
        <v>3.34</v>
      </c>
      <c r="G79" s="18">
        <v>3.36</v>
      </c>
      <c r="H79" s="18">
        <v>3.3</v>
      </c>
      <c r="I79" s="18">
        <v>3.12</v>
      </c>
      <c r="J79" s="18">
        <v>2.9</v>
      </c>
      <c r="K79" s="18">
        <v>2.65</v>
      </c>
      <c r="L79" s="18">
        <v>2.55</v>
      </c>
      <c r="M79" s="18">
        <v>2.56</v>
      </c>
      <c r="N79" s="6">
        <f t="shared" si="2"/>
        <v>3.0475</v>
      </c>
    </row>
    <row r="80" spans="1:14" ht="15.75">
      <c r="A80" s="17">
        <v>1985</v>
      </c>
      <c r="B80" s="18">
        <v>2.64</v>
      </c>
      <c r="C80" s="18">
        <v>2.62</v>
      </c>
      <c r="D80" s="18">
        <v>2.67</v>
      </c>
      <c r="E80" s="18">
        <v>2.7</v>
      </c>
      <c r="F80" s="18">
        <v>2.68</v>
      </c>
      <c r="G80" s="18">
        <v>2.64</v>
      </c>
      <c r="H80" s="18">
        <v>2.6</v>
      </c>
      <c r="I80" s="18">
        <v>2.44</v>
      </c>
      <c r="J80" s="18">
        <v>2.29</v>
      </c>
      <c r="K80" s="18">
        <v>2.11</v>
      </c>
      <c r="L80" s="18">
        <v>2.21</v>
      </c>
      <c r="M80" s="18">
        <v>2.29</v>
      </c>
      <c r="N80" s="6">
        <f t="shared" si="2"/>
        <v>2.4908333333333332</v>
      </c>
    </row>
    <row r="81" spans="1:14" ht="15.75">
      <c r="A81" s="17">
        <v>1986</v>
      </c>
      <c r="B81" s="18">
        <v>2.33</v>
      </c>
      <c r="C81" s="18">
        <v>2.32</v>
      </c>
      <c r="D81" s="18">
        <v>2.29</v>
      </c>
      <c r="E81" s="18">
        <v>2.3</v>
      </c>
      <c r="F81" s="18">
        <v>2.39</v>
      </c>
      <c r="G81" s="18">
        <v>2.32</v>
      </c>
      <c r="H81" s="18">
        <v>2</v>
      </c>
      <c r="I81" s="18">
        <v>1.73</v>
      </c>
      <c r="J81" s="18">
        <v>1.45</v>
      </c>
      <c r="K81" s="18">
        <v>1.4</v>
      </c>
      <c r="L81" s="18">
        <v>1.47</v>
      </c>
      <c r="M81" s="18">
        <v>1.5</v>
      </c>
      <c r="N81" s="6">
        <f t="shared" si="2"/>
        <v>1.958333333333333</v>
      </c>
    </row>
    <row r="82" spans="1:14" ht="15.75">
      <c r="A82" s="17">
        <v>1987</v>
      </c>
      <c r="B82" s="18">
        <v>1.48</v>
      </c>
      <c r="C82" s="18">
        <v>1.42</v>
      </c>
      <c r="D82" s="18">
        <v>1.47</v>
      </c>
      <c r="E82" s="18">
        <v>1.52</v>
      </c>
      <c r="F82" s="18">
        <v>1.66</v>
      </c>
      <c r="G82" s="18">
        <v>1.69</v>
      </c>
      <c r="H82" s="18">
        <v>1.6</v>
      </c>
      <c r="I82" s="18">
        <v>1.47</v>
      </c>
      <c r="J82" s="18">
        <v>1.49</v>
      </c>
      <c r="K82" s="18">
        <v>1.55</v>
      </c>
      <c r="L82" s="18">
        <v>1.61</v>
      </c>
      <c r="M82" s="18">
        <v>1.72</v>
      </c>
      <c r="N82" s="6">
        <f t="shared" si="2"/>
        <v>1.5566666666666666</v>
      </c>
    </row>
    <row r="83" spans="1:14" ht="15.75">
      <c r="A83" s="17">
        <v>1988</v>
      </c>
      <c r="B83" s="18">
        <v>1.77</v>
      </c>
      <c r="C83" s="18">
        <v>1.83</v>
      </c>
      <c r="D83" s="18">
        <v>1.86</v>
      </c>
      <c r="E83" s="18">
        <v>1.88</v>
      </c>
      <c r="F83" s="18">
        <v>1.94</v>
      </c>
      <c r="G83" s="18">
        <v>2.41</v>
      </c>
      <c r="H83" s="18">
        <v>2.72</v>
      </c>
      <c r="I83" s="18">
        <v>2.65</v>
      </c>
      <c r="J83" s="18">
        <v>2.6</v>
      </c>
      <c r="K83" s="18">
        <v>2.58</v>
      </c>
      <c r="L83" s="18">
        <v>2.51</v>
      </c>
      <c r="M83" s="18">
        <v>2.53</v>
      </c>
      <c r="N83" s="6">
        <f t="shared" si="2"/>
        <v>2.2733333333333334</v>
      </c>
    </row>
    <row r="84" spans="1:14" ht="15.75">
      <c r="A84" s="17">
        <v>1989</v>
      </c>
      <c r="B84" s="18">
        <v>2.6</v>
      </c>
      <c r="C84" s="18">
        <v>2.59</v>
      </c>
      <c r="D84" s="18">
        <v>2.6</v>
      </c>
      <c r="E84" s="18">
        <v>2.56</v>
      </c>
      <c r="F84" s="18">
        <v>2.58</v>
      </c>
      <c r="G84" s="18">
        <v>2.52</v>
      </c>
      <c r="H84" s="18">
        <v>2.47</v>
      </c>
      <c r="I84" s="18">
        <v>2.27</v>
      </c>
      <c r="J84" s="18">
        <v>2.29</v>
      </c>
      <c r="K84" s="18">
        <v>2.22</v>
      </c>
      <c r="L84" s="18">
        <v>2.24</v>
      </c>
      <c r="M84" s="18">
        <v>2.27</v>
      </c>
      <c r="N84" s="6">
        <f t="shared" si="2"/>
        <v>2.4341666666666666</v>
      </c>
    </row>
    <row r="85" spans="1:14" ht="15.75">
      <c r="A85" s="17">
        <v>1990</v>
      </c>
      <c r="B85" s="18">
        <v>2.31</v>
      </c>
      <c r="C85" s="18">
        <v>2.32</v>
      </c>
      <c r="D85" s="18">
        <v>2.37</v>
      </c>
      <c r="E85" s="18">
        <v>2.51</v>
      </c>
      <c r="F85" s="18">
        <v>2.62</v>
      </c>
      <c r="G85" s="18">
        <v>2.63</v>
      </c>
      <c r="H85" s="18">
        <v>2.62</v>
      </c>
      <c r="I85" s="18">
        <v>2.51</v>
      </c>
      <c r="J85" s="18">
        <v>2.32</v>
      </c>
      <c r="K85" s="18">
        <v>2.19</v>
      </c>
      <c r="L85" s="18">
        <v>2.16</v>
      </c>
      <c r="M85" s="18">
        <v>2.22</v>
      </c>
      <c r="N85" s="6">
        <f t="shared" si="2"/>
        <v>2.3983333333333334</v>
      </c>
    </row>
    <row r="86" spans="1:14" ht="15.75">
      <c r="A86" s="17">
        <v>1991</v>
      </c>
      <c r="B86" s="18">
        <v>2.27</v>
      </c>
      <c r="C86" s="18">
        <v>2.32</v>
      </c>
      <c r="D86" s="18">
        <v>2.39</v>
      </c>
      <c r="E86" s="18">
        <v>2.42</v>
      </c>
      <c r="F86" s="18">
        <v>2.38</v>
      </c>
      <c r="G86" s="18">
        <v>2.31</v>
      </c>
      <c r="H86" s="18">
        <v>2.27</v>
      </c>
      <c r="I86" s="18">
        <v>2.33</v>
      </c>
      <c r="J86" s="18">
        <v>2.33</v>
      </c>
      <c r="K86" s="18">
        <v>2.31</v>
      </c>
      <c r="L86" s="18">
        <v>2.29</v>
      </c>
      <c r="M86" s="18">
        <v>2.33</v>
      </c>
      <c r="N86" s="6">
        <f t="shared" si="2"/>
        <v>2.329166666666667</v>
      </c>
    </row>
    <row r="87" spans="1:14" ht="15.75">
      <c r="A87" s="17">
        <v>1992</v>
      </c>
      <c r="B87" s="18">
        <v>2.4</v>
      </c>
      <c r="C87" s="18">
        <v>2.46</v>
      </c>
      <c r="D87" s="18">
        <v>2.49</v>
      </c>
      <c r="E87" s="18">
        <v>2.48</v>
      </c>
      <c r="F87" s="18">
        <v>2.49</v>
      </c>
      <c r="G87" s="18">
        <v>2.47</v>
      </c>
      <c r="H87" s="18">
        <v>2.33</v>
      </c>
      <c r="I87" s="18">
        <v>2.15</v>
      </c>
      <c r="J87" s="18">
        <v>2.16</v>
      </c>
      <c r="K87" s="18">
        <v>2.05</v>
      </c>
      <c r="L87" s="18">
        <v>1.98</v>
      </c>
      <c r="M87" s="18">
        <v>1.97</v>
      </c>
      <c r="N87" s="6">
        <f t="shared" si="2"/>
        <v>2.285833333333333</v>
      </c>
    </row>
    <row r="88" spans="1:14" ht="15.75">
      <c r="A88" s="17">
        <v>1993</v>
      </c>
      <c r="B88" s="18">
        <v>2.03</v>
      </c>
      <c r="C88" s="18">
        <v>2</v>
      </c>
      <c r="D88" s="18">
        <v>2.1</v>
      </c>
      <c r="E88" s="18">
        <v>2.16</v>
      </c>
      <c r="F88" s="18">
        <v>2.14</v>
      </c>
      <c r="G88" s="18">
        <v>2.09</v>
      </c>
      <c r="H88" s="18">
        <v>2.22</v>
      </c>
      <c r="I88" s="18">
        <v>2.25</v>
      </c>
      <c r="J88" s="18">
        <v>2.21</v>
      </c>
      <c r="K88" s="18">
        <v>2.28</v>
      </c>
      <c r="L88" s="18">
        <v>2.45</v>
      </c>
      <c r="M88" s="18">
        <v>2.67</v>
      </c>
      <c r="N88" s="6">
        <f t="shared" si="2"/>
        <v>2.216666666666667</v>
      </c>
    </row>
    <row r="89" spans="1:14" ht="15.75">
      <c r="A89" s="17">
        <v>1994</v>
      </c>
      <c r="B89" s="18">
        <v>2.7</v>
      </c>
      <c r="C89" s="18">
        <v>2.79</v>
      </c>
      <c r="D89" s="18">
        <v>2.74</v>
      </c>
      <c r="E89" s="18">
        <v>2.65</v>
      </c>
      <c r="F89" s="18">
        <v>2.6</v>
      </c>
      <c r="G89" s="18">
        <v>2.61</v>
      </c>
      <c r="H89" s="18">
        <v>2.29</v>
      </c>
      <c r="I89" s="18">
        <v>2.16</v>
      </c>
      <c r="J89" s="18">
        <v>2.19</v>
      </c>
      <c r="K89" s="18">
        <v>2.06</v>
      </c>
      <c r="L89" s="18">
        <v>1.99</v>
      </c>
      <c r="M89" s="18">
        <v>2.13</v>
      </c>
      <c r="N89" s="6">
        <f t="shared" si="2"/>
        <v>2.4091666666666662</v>
      </c>
    </row>
    <row r="90" spans="1:14" ht="15.75">
      <c r="A90" s="17">
        <v>1995</v>
      </c>
      <c r="B90" s="18">
        <v>2.19</v>
      </c>
      <c r="C90" s="18">
        <v>2.23</v>
      </c>
      <c r="D90" s="18">
        <v>2.3</v>
      </c>
      <c r="E90" s="18">
        <v>2.36</v>
      </c>
      <c r="F90" s="18">
        <v>2.42</v>
      </c>
      <c r="G90" s="18">
        <v>2.51</v>
      </c>
      <c r="H90" s="18">
        <v>2.63</v>
      </c>
      <c r="I90" s="18">
        <v>2.63</v>
      </c>
      <c r="J90" s="18">
        <v>2.69</v>
      </c>
      <c r="K90" s="18">
        <v>2.79</v>
      </c>
      <c r="L90" s="18">
        <v>2.87</v>
      </c>
      <c r="M90" s="18">
        <v>3.07</v>
      </c>
      <c r="N90" s="6">
        <f t="shared" si="2"/>
        <v>2.5575</v>
      </c>
    </row>
    <row r="91" spans="1:14" ht="15.75">
      <c r="A91" s="17">
        <v>1996</v>
      </c>
      <c r="B91" s="18">
        <v>3.09</v>
      </c>
      <c r="C91" s="18">
        <v>3.37</v>
      </c>
      <c r="D91" s="18">
        <v>3.51</v>
      </c>
      <c r="E91" s="18">
        <v>3.85</v>
      </c>
      <c r="F91" s="18">
        <v>4.14</v>
      </c>
      <c r="G91" s="18">
        <v>4.2</v>
      </c>
      <c r="H91" s="18">
        <v>4.43</v>
      </c>
      <c r="I91" s="18">
        <v>4.3</v>
      </c>
      <c r="J91" s="18">
        <v>3.56</v>
      </c>
      <c r="K91" s="18">
        <v>2.88</v>
      </c>
      <c r="L91" s="18">
        <v>2.66</v>
      </c>
      <c r="M91" s="18">
        <v>2.63</v>
      </c>
      <c r="N91" s="6">
        <f t="shared" si="2"/>
        <v>3.5516666666666663</v>
      </c>
    </row>
    <row r="92" spans="1:14" ht="15.75">
      <c r="A92" s="17">
        <v>1997</v>
      </c>
      <c r="B92" s="18">
        <v>2.69</v>
      </c>
      <c r="C92" s="18">
        <v>2.65</v>
      </c>
      <c r="D92" s="18">
        <v>2.79</v>
      </c>
      <c r="E92" s="18">
        <v>2.8</v>
      </c>
      <c r="F92" s="18">
        <v>2.69</v>
      </c>
      <c r="G92" s="18">
        <v>2.56</v>
      </c>
      <c r="H92" s="18">
        <v>2.42</v>
      </c>
      <c r="I92" s="18">
        <v>2.5</v>
      </c>
      <c r="J92" s="18">
        <v>2.52</v>
      </c>
      <c r="K92" s="18">
        <v>2.54</v>
      </c>
      <c r="L92" s="18">
        <v>2.51</v>
      </c>
      <c r="M92" s="18">
        <v>2.52</v>
      </c>
      <c r="N92" s="6">
        <f t="shared" si="2"/>
        <v>2.5991666666666666</v>
      </c>
    </row>
    <row r="93" spans="1:14" ht="15.75">
      <c r="A93" s="17">
        <v>1998</v>
      </c>
      <c r="B93" s="18">
        <v>2.56</v>
      </c>
      <c r="C93" s="18">
        <v>2.55</v>
      </c>
      <c r="D93" s="18">
        <v>2.55</v>
      </c>
      <c r="E93" s="18">
        <v>2.41</v>
      </c>
      <c r="F93" s="18">
        <v>2.34</v>
      </c>
      <c r="G93" s="18">
        <v>2.28</v>
      </c>
      <c r="H93" s="18">
        <v>2.19</v>
      </c>
      <c r="I93" s="18">
        <v>1.89</v>
      </c>
      <c r="J93" s="18">
        <v>1.84</v>
      </c>
      <c r="K93" s="18">
        <v>1.91</v>
      </c>
      <c r="L93" s="18">
        <v>1.93</v>
      </c>
      <c r="M93" s="18">
        <v>2</v>
      </c>
      <c r="N93" s="6">
        <f t="shared" si="2"/>
        <v>2.2041666666666666</v>
      </c>
    </row>
    <row r="94" spans="1:14" ht="15.75">
      <c r="A94" s="17">
        <v>1999</v>
      </c>
      <c r="B94" s="18">
        <v>2.06</v>
      </c>
      <c r="C94" s="18">
        <v>2.05</v>
      </c>
      <c r="D94" s="18">
        <v>2.06</v>
      </c>
      <c r="E94" s="18">
        <v>2.04</v>
      </c>
      <c r="F94" s="18">
        <v>1.99</v>
      </c>
      <c r="G94" s="18">
        <v>1.97</v>
      </c>
      <c r="H94" s="18">
        <v>1.74</v>
      </c>
      <c r="I94" s="18">
        <v>1.75</v>
      </c>
      <c r="J94" s="18">
        <v>1.75</v>
      </c>
      <c r="K94" s="18">
        <v>1.69</v>
      </c>
      <c r="L94" s="18">
        <v>1.7</v>
      </c>
      <c r="M94" s="18">
        <v>1.82</v>
      </c>
      <c r="N94" s="6">
        <f t="shared" si="2"/>
        <v>1.8850000000000005</v>
      </c>
    </row>
    <row r="95" spans="1:14" ht="15.75">
      <c r="A95" s="17">
        <v>2000</v>
      </c>
      <c r="B95" s="18">
        <v>1.91</v>
      </c>
      <c r="C95" s="18">
        <v>1.98</v>
      </c>
      <c r="D95" s="18">
        <v>2.03</v>
      </c>
      <c r="E95" s="18">
        <v>2.03</v>
      </c>
      <c r="F95" s="18">
        <v>2.11</v>
      </c>
      <c r="G95" s="18">
        <v>1.91</v>
      </c>
      <c r="H95" s="18">
        <v>1.64</v>
      </c>
      <c r="I95" s="18">
        <v>1.52</v>
      </c>
      <c r="J95" s="18">
        <v>1.61</v>
      </c>
      <c r="K95" s="18">
        <v>1.74</v>
      </c>
      <c r="L95" s="18">
        <v>1.86</v>
      </c>
      <c r="M95" s="18">
        <v>1.97</v>
      </c>
      <c r="N95" s="6">
        <f t="shared" si="2"/>
        <v>1.8591666666666662</v>
      </c>
    </row>
    <row r="96" spans="1:14" ht="15.75">
      <c r="A96" s="17">
        <v>2001</v>
      </c>
      <c r="B96" s="18">
        <v>1.98</v>
      </c>
      <c r="C96" s="18">
        <v>1.96</v>
      </c>
      <c r="D96" s="18">
        <v>1.96</v>
      </c>
      <c r="E96" s="18">
        <v>1.89</v>
      </c>
      <c r="F96" s="18">
        <v>1.82</v>
      </c>
      <c r="G96" s="18">
        <v>1.76</v>
      </c>
      <c r="H96" s="18">
        <v>1.87</v>
      </c>
      <c r="I96" s="18">
        <v>1.9</v>
      </c>
      <c r="J96" s="18">
        <v>1.91</v>
      </c>
      <c r="K96" s="18">
        <v>1.84</v>
      </c>
      <c r="L96" s="18">
        <v>1.85</v>
      </c>
      <c r="M96" s="18">
        <v>1.98</v>
      </c>
      <c r="N96" s="6">
        <f t="shared" si="2"/>
        <v>1.8933333333333333</v>
      </c>
    </row>
    <row r="97" spans="1:14" ht="15.75">
      <c r="A97" s="17">
        <v>2002</v>
      </c>
      <c r="B97" s="18">
        <v>1.97</v>
      </c>
      <c r="C97" s="18">
        <v>1.93</v>
      </c>
      <c r="D97" s="18">
        <v>1.94</v>
      </c>
      <c r="E97" s="18">
        <v>1.91</v>
      </c>
      <c r="F97" s="18">
        <v>1.93</v>
      </c>
      <c r="G97" s="18">
        <v>1.97</v>
      </c>
      <c r="H97" s="18">
        <v>2.13</v>
      </c>
      <c r="I97" s="18">
        <v>2.38</v>
      </c>
      <c r="J97" s="18">
        <v>2.47</v>
      </c>
      <c r="K97" s="18">
        <v>2.34</v>
      </c>
      <c r="L97" s="18">
        <v>2.28</v>
      </c>
      <c r="M97" s="18">
        <v>2.32</v>
      </c>
      <c r="N97" s="6">
        <f t="shared" si="2"/>
        <v>2.1308333333333334</v>
      </c>
    </row>
    <row r="98" spans="1:14" ht="15.75">
      <c r="A98" s="17">
        <v>2003</v>
      </c>
      <c r="B98" s="18">
        <v>2.33</v>
      </c>
      <c r="C98" s="18">
        <v>2.34</v>
      </c>
      <c r="D98" s="18">
        <v>2.33</v>
      </c>
      <c r="E98" s="18">
        <v>2.34</v>
      </c>
      <c r="F98" s="18">
        <v>2.38</v>
      </c>
      <c r="G98" s="18">
        <v>2.34</v>
      </c>
      <c r="H98" s="18">
        <v>2.17</v>
      </c>
      <c r="I98" s="18">
        <v>2.15</v>
      </c>
      <c r="J98" s="18">
        <v>2.2</v>
      </c>
      <c r="K98" s="18">
        <v>2.12</v>
      </c>
      <c r="L98" s="18">
        <v>2.2</v>
      </c>
      <c r="M98" s="18">
        <v>2.31</v>
      </c>
      <c r="N98" s="6">
        <f t="shared" si="2"/>
        <v>2.2674999999999996</v>
      </c>
    </row>
    <row r="99" spans="1:14" ht="15.75">
      <c r="A99" s="17">
        <v>2004</v>
      </c>
      <c r="B99" s="18">
        <v>2.39</v>
      </c>
      <c r="C99" s="18">
        <v>2.61</v>
      </c>
      <c r="D99" s="18">
        <v>2.75</v>
      </c>
      <c r="E99" s="18">
        <v>2.89</v>
      </c>
      <c r="F99" s="18">
        <v>2.87</v>
      </c>
      <c r="G99" s="18">
        <v>2.79</v>
      </c>
      <c r="H99" s="18">
        <v>2.51</v>
      </c>
      <c r="I99" s="18">
        <v>2.34</v>
      </c>
      <c r="J99" s="18">
        <v>2.2</v>
      </c>
      <c r="K99" s="18">
        <v>2.14</v>
      </c>
      <c r="L99" s="18">
        <v>2.05</v>
      </c>
      <c r="M99" s="18">
        <v>2.04</v>
      </c>
      <c r="N99" s="6">
        <f t="shared" si="2"/>
        <v>2.4650000000000003</v>
      </c>
    </row>
    <row r="100" spans="1:14" ht="15.75">
      <c r="A100" s="17">
        <v>2005</v>
      </c>
      <c r="B100" s="18">
        <v>2.12</v>
      </c>
      <c r="C100" s="18">
        <v>1.95</v>
      </c>
      <c r="D100" s="18">
        <v>2.02</v>
      </c>
      <c r="E100" s="18">
        <v>2</v>
      </c>
      <c r="F100" s="18">
        <v>1.98</v>
      </c>
      <c r="G100" s="18">
        <v>2.03</v>
      </c>
      <c r="H100" s="18">
        <v>2.11</v>
      </c>
      <c r="I100" s="18">
        <v>1.95</v>
      </c>
      <c r="J100" s="18">
        <v>1.9</v>
      </c>
      <c r="K100" s="18">
        <v>1.82</v>
      </c>
      <c r="L100" s="18">
        <v>1.77</v>
      </c>
      <c r="M100" s="18">
        <v>1.92</v>
      </c>
      <c r="N100" s="6">
        <f t="shared" si="2"/>
        <v>1.9641666666666666</v>
      </c>
    </row>
    <row r="101" spans="1:14" ht="15.75">
      <c r="A101" s="17">
        <v>2006</v>
      </c>
      <c r="B101" s="18">
        <v>2</v>
      </c>
      <c r="C101" s="18">
        <v>2.02</v>
      </c>
      <c r="D101" s="18">
        <v>2.06</v>
      </c>
      <c r="E101" s="18">
        <v>2.11</v>
      </c>
      <c r="F101" s="18">
        <v>2.17</v>
      </c>
      <c r="G101" s="18">
        <v>2.14</v>
      </c>
      <c r="H101" s="18">
        <v>2.14</v>
      </c>
      <c r="I101" s="18">
        <v>2.09</v>
      </c>
      <c r="J101" s="18">
        <v>2.2</v>
      </c>
      <c r="K101" s="18">
        <v>2.55</v>
      </c>
      <c r="L101" s="18">
        <v>2.88</v>
      </c>
      <c r="M101" s="18">
        <v>3.01</v>
      </c>
      <c r="N101" s="6">
        <f t="shared" si="2"/>
        <v>2.2808333333333333</v>
      </c>
    </row>
    <row r="102" spans="1:14" ht="15.75">
      <c r="A102" s="17">
        <v>2007</v>
      </c>
      <c r="B102" s="18">
        <v>3.05</v>
      </c>
      <c r="C102" s="18">
        <v>3.44</v>
      </c>
      <c r="D102" s="18">
        <v>3.43</v>
      </c>
      <c r="E102" s="18">
        <v>3.39</v>
      </c>
      <c r="F102" s="18">
        <v>3.49</v>
      </c>
      <c r="G102" s="18">
        <v>3.53</v>
      </c>
      <c r="H102" s="18">
        <v>3.32</v>
      </c>
      <c r="I102" s="18">
        <v>3.26</v>
      </c>
      <c r="J102" s="18">
        <v>3.28</v>
      </c>
      <c r="K102" s="18">
        <v>3.29</v>
      </c>
      <c r="L102" s="18">
        <v>3.44</v>
      </c>
      <c r="M102" s="18">
        <v>3.77</v>
      </c>
      <c r="N102" s="6">
        <f t="shared" si="2"/>
        <v>3.3908333333333336</v>
      </c>
    </row>
    <row r="103" spans="1:14" ht="15.75">
      <c r="A103" s="17">
        <v>2008</v>
      </c>
      <c r="B103" s="18">
        <v>3.98</v>
      </c>
      <c r="C103" s="18">
        <v>4.54</v>
      </c>
      <c r="D103" s="18">
        <v>4.7</v>
      </c>
      <c r="E103" s="18">
        <v>5.14</v>
      </c>
      <c r="F103" s="18">
        <v>5.27</v>
      </c>
      <c r="G103" s="18">
        <v>5.47</v>
      </c>
      <c r="H103" s="18">
        <v>5.25</v>
      </c>
      <c r="I103" s="18">
        <v>5.26</v>
      </c>
      <c r="J103" s="18">
        <v>5.01</v>
      </c>
      <c r="K103" s="18">
        <v>4.37</v>
      </c>
      <c r="L103" s="18">
        <v>4.26</v>
      </c>
      <c r="M103" s="18">
        <v>4.11</v>
      </c>
      <c r="N103" s="6">
        <f t="shared" si="2"/>
        <v>4.7799999999999985</v>
      </c>
    </row>
    <row r="104" spans="1:14" ht="15.75">
      <c r="A104" s="17">
        <v>2009</v>
      </c>
      <c r="B104" s="18">
        <v>4.36</v>
      </c>
      <c r="C104" s="18">
        <v>3.87</v>
      </c>
      <c r="D104" s="18">
        <v>3.85</v>
      </c>
      <c r="E104" s="18">
        <v>3.85</v>
      </c>
      <c r="F104" s="18">
        <v>3.96</v>
      </c>
      <c r="G104" s="18">
        <v>4.01</v>
      </c>
      <c r="H104" s="18">
        <v>3.6</v>
      </c>
      <c r="I104" s="18">
        <v>3.33</v>
      </c>
      <c r="J104" s="18">
        <v>3.25</v>
      </c>
      <c r="K104" s="18">
        <v>3.61</v>
      </c>
      <c r="L104" s="18">
        <v>3.65</v>
      </c>
      <c r="M104" s="18">
        <v>3.6</v>
      </c>
      <c r="N104" s="6">
        <f t="shared" si="2"/>
        <v>3.7449999999999997</v>
      </c>
    </row>
    <row r="105" spans="1:14" ht="15.75">
      <c r="A105" s="17">
        <v>2010</v>
      </c>
      <c r="B105" s="18">
        <v>3.66</v>
      </c>
      <c r="C105" s="18">
        <v>3.55</v>
      </c>
      <c r="D105" s="18">
        <v>3.55</v>
      </c>
      <c r="E105" s="18">
        <v>3.41</v>
      </c>
      <c r="F105" s="18">
        <v>3.48</v>
      </c>
      <c r="G105" s="18">
        <v>3.41</v>
      </c>
      <c r="H105" s="18">
        <v>3.49</v>
      </c>
      <c r="I105" s="18">
        <v>3.65</v>
      </c>
      <c r="J105" s="18">
        <v>4.08</v>
      </c>
      <c r="K105" s="18">
        <v>4.32</v>
      </c>
      <c r="L105" s="18">
        <v>4.55</v>
      </c>
      <c r="M105" s="18">
        <v>4.82</v>
      </c>
      <c r="N105" s="6">
        <f t="shared" si="2"/>
        <v>3.8308333333333326</v>
      </c>
    </row>
    <row r="106" spans="1:14" ht="15.75">
      <c r="A106" s="17">
        <v>2011</v>
      </c>
      <c r="B106" s="18">
        <v>4.94</v>
      </c>
      <c r="C106" s="18">
        <v>5.65</v>
      </c>
      <c r="D106" s="18">
        <v>5.53</v>
      </c>
      <c r="E106" s="18">
        <v>6.36</v>
      </c>
      <c r="F106" s="18">
        <v>6.32</v>
      </c>
      <c r="G106" s="18">
        <v>6.38</v>
      </c>
      <c r="H106" s="18">
        <v>6.33</v>
      </c>
      <c r="I106" s="18">
        <v>6.88</v>
      </c>
      <c r="J106" s="18">
        <v>6.38</v>
      </c>
      <c r="K106" s="18">
        <v>5.73</v>
      </c>
      <c r="L106" s="18">
        <v>5.83</v>
      </c>
      <c r="M106" s="18">
        <v>5.86</v>
      </c>
      <c r="N106" s="6">
        <f t="shared" si="2"/>
        <v>6.015833333333333</v>
      </c>
    </row>
    <row r="107" spans="1:14" ht="15.75">
      <c r="A107" s="17">
        <v>2012</v>
      </c>
      <c r="B107" s="18">
        <v>6.07</v>
      </c>
      <c r="C107" s="18">
        <v>6.28</v>
      </c>
      <c r="D107" s="18">
        <v>6.35</v>
      </c>
      <c r="E107" s="18">
        <v>6.34</v>
      </c>
      <c r="F107" s="18">
        <v>6.34</v>
      </c>
      <c r="G107" s="18">
        <v>6.37</v>
      </c>
      <c r="H107" s="18">
        <v>7.14</v>
      </c>
      <c r="I107" s="18">
        <v>7.63</v>
      </c>
      <c r="J107" s="18">
        <v>6.89</v>
      </c>
      <c r="K107" s="18">
        <v>6.77</v>
      </c>
      <c r="L107" s="18">
        <v>7.02</v>
      </c>
      <c r="M107" s="18">
        <v>6.87</v>
      </c>
      <c r="N107" s="6">
        <f t="shared" si="2"/>
        <v>6.6725</v>
      </c>
    </row>
    <row r="108" spans="1:14" ht="15.75">
      <c r="A108" s="2">
        <v>2013</v>
      </c>
      <c r="B108" s="4">
        <v>6.96</v>
      </c>
      <c r="C108" s="4">
        <v>7.04</v>
      </c>
      <c r="D108" s="4">
        <v>7.13</v>
      </c>
      <c r="E108" s="4">
        <v>6.97</v>
      </c>
      <c r="F108" s="4">
        <v>6.97</v>
      </c>
      <c r="G108" s="4">
        <v>6.97</v>
      </c>
      <c r="H108" s="4">
        <v>6.79</v>
      </c>
      <c r="I108" s="4">
        <v>6.21</v>
      </c>
      <c r="J108" s="4">
        <v>5.4</v>
      </c>
      <c r="K108" s="4">
        <v>4.61</v>
      </c>
      <c r="L108" s="4">
        <v>4.35</v>
      </c>
      <c r="M108" s="4">
        <v>4.31</v>
      </c>
      <c r="N108" s="39">
        <f t="shared" si="2"/>
        <v>6.142499999999999</v>
      </c>
    </row>
    <row r="109" spans="1:14" ht="15.75">
      <c r="A109" s="17" t="s">
        <v>27</v>
      </c>
      <c r="B109" s="17"/>
      <c r="C109" s="17"/>
      <c r="D109" s="17"/>
      <c r="E109" s="17"/>
      <c r="F109" s="17"/>
      <c r="G109" s="17"/>
      <c r="H109" s="17"/>
      <c r="I109" s="17"/>
      <c r="J109" s="17"/>
      <c r="K109" s="17"/>
      <c r="L109" s="17"/>
      <c r="M109" s="17" t="s">
        <v>31</v>
      </c>
      <c r="N109" s="17"/>
    </row>
    <row r="110" spans="1:14" ht="15.75">
      <c r="A110" s="17" t="s">
        <v>18</v>
      </c>
      <c r="B110" s="17"/>
      <c r="C110" s="17"/>
      <c r="D110" s="17"/>
      <c r="E110" s="17"/>
      <c r="F110" s="17"/>
      <c r="G110" s="17"/>
      <c r="H110" s="17"/>
      <c r="I110" s="17"/>
      <c r="J110" s="17"/>
      <c r="K110" s="17"/>
      <c r="L110" s="17"/>
      <c r="N110" s="17"/>
    </row>
    <row r="111" spans="1:14" ht="15.75">
      <c r="A111" s="17"/>
      <c r="B111" s="17"/>
      <c r="C111" s="17"/>
      <c r="D111" s="17"/>
      <c r="E111" s="17"/>
      <c r="F111" s="17"/>
      <c r="G111" s="17"/>
      <c r="H111" s="17"/>
      <c r="I111" s="17"/>
      <c r="J111" s="17"/>
      <c r="K111" s="17"/>
      <c r="L111" s="17"/>
      <c r="M111" s="17"/>
      <c r="N111" s="17"/>
    </row>
    <row r="112" spans="1:14" ht="26.25">
      <c r="A112" s="45" t="s">
        <v>44</v>
      </c>
      <c r="B112" s="45"/>
      <c r="C112" s="45"/>
      <c r="D112" s="45"/>
      <c r="E112" s="45"/>
      <c r="F112" s="45"/>
      <c r="G112" s="45"/>
      <c r="H112" s="45"/>
      <c r="I112" s="45"/>
      <c r="J112" s="45"/>
      <c r="K112" s="45"/>
      <c r="L112" s="45"/>
      <c r="M112" s="45"/>
      <c r="N112" s="45"/>
    </row>
    <row r="113" spans="1:14" ht="15.75">
      <c r="A113" s="3" t="s">
        <v>12</v>
      </c>
      <c r="B113" s="3" t="s">
        <v>0</v>
      </c>
      <c r="C113" s="3" t="s">
        <v>1</v>
      </c>
      <c r="D113" s="3" t="s">
        <v>2</v>
      </c>
      <c r="E113" s="3" t="s">
        <v>3</v>
      </c>
      <c r="F113" s="3" t="s">
        <v>4</v>
      </c>
      <c r="G113" s="3" t="s">
        <v>5</v>
      </c>
      <c r="H113" s="3" t="s">
        <v>6</v>
      </c>
      <c r="I113" s="3" t="s">
        <v>7</v>
      </c>
      <c r="J113" s="3" t="s">
        <v>8</v>
      </c>
      <c r="K113" s="3" t="s">
        <v>9</v>
      </c>
      <c r="L113" s="3" t="s">
        <v>10</v>
      </c>
      <c r="M113" s="3" t="s">
        <v>11</v>
      </c>
      <c r="N113" s="3" t="s">
        <v>13</v>
      </c>
    </row>
    <row r="114" spans="1:14" ht="15.75">
      <c r="A114" s="17">
        <v>1992</v>
      </c>
      <c r="B114" s="18">
        <f aca="true" t="shared" si="3" ref="B114:B135">(B87/25.40117272)*1000</f>
        <v>94.48382665066181</v>
      </c>
      <c r="C114" s="18">
        <f aca="true" t="shared" si="4" ref="C114:M114">(C87/25.40117272)*1000</f>
        <v>96.84592231692837</v>
      </c>
      <c r="D114" s="18">
        <f t="shared" si="4"/>
        <v>98.02697015006163</v>
      </c>
      <c r="E114" s="18">
        <f t="shared" si="4"/>
        <v>97.6332875390172</v>
      </c>
      <c r="F114" s="18">
        <f t="shared" si="4"/>
        <v>98.02697015006163</v>
      </c>
      <c r="G114" s="18">
        <f t="shared" si="4"/>
        <v>97.23960492797279</v>
      </c>
      <c r="H114" s="18">
        <f t="shared" si="4"/>
        <v>91.72804837335084</v>
      </c>
      <c r="I114" s="18">
        <f t="shared" si="4"/>
        <v>84.64176137455121</v>
      </c>
      <c r="J114" s="18">
        <f t="shared" si="4"/>
        <v>85.03544398559563</v>
      </c>
      <c r="K114" s="18">
        <f t="shared" si="4"/>
        <v>80.70493526410696</v>
      </c>
      <c r="L114" s="18">
        <f t="shared" si="4"/>
        <v>77.949156986796</v>
      </c>
      <c r="M114" s="18">
        <f t="shared" si="4"/>
        <v>77.55547437575157</v>
      </c>
      <c r="N114" s="6">
        <f aca="true" t="shared" si="5" ref="N114:N135">AVERAGE(B114:M114)</f>
        <v>89.98928350790463</v>
      </c>
    </row>
    <row r="115" spans="1:14" ht="15.75">
      <c r="A115" s="17">
        <v>1993</v>
      </c>
      <c r="B115" s="18">
        <f t="shared" si="3"/>
        <v>79.9175700420181</v>
      </c>
      <c r="C115" s="18">
        <f aca="true" t="shared" si="6" ref="C115:M115">(C88/25.40117272)*1000</f>
        <v>78.73652220888485</v>
      </c>
      <c r="D115" s="18">
        <f t="shared" si="6"/>
        <v>82.67334831932908</v>
      </c>
      <c r="E115" s="18">
        <f t="shared" si="6"/>
        <v>85.03544398559563</v>
      </c>
      <c r="F115" s="18">
        <f t="shared" si="6"/>
        <v>84.24807876350678</v>
      </c>
      <c r="G115" s="18">
        <f t="shared" si="6"/>
        <v>82.27966570828465</v>
      </c>
      <c r="H115" s="18">
        <f t="shared" si="6"/>
        <v>87.39753965186219</v>
      </c>
      <c r="I115" s="18">
        <f t="shared" si="6"/>
        <v>88.57858748499545</v>
      </c>
      <c r="J115" s="18">
        <f t="shared" si="6"/>
        <v>87.00385704081775</v>
      </c>
      <c r="K115" s="18">
        <f t="shared" si="6"/>
        <v>89.75963531812872</v>
      </c>
      <c r="L115" s="18">
        <f t="shared" si="6"/>
        <v>96.45223970588394</v>
      </c>
      <c r="M115" s="18">
        <f t="shared" si="6"/>
        <v>105.11325714886127</v>
      </c>
      <c r="N115" s="6">
        <f t="shared" si="5"/>
        <v>87.26631211484737</v>
      </c>
    </row>
    <row r="116" spans="1:14" ht="15.75">
      <c r="A116" s="17">
        <v>1994</v>
      </c>
      <c r="B116" s="18">
        <f t="shared" si="3"/>
        <v>106.29430498199454</v>
      </c>
      <c r="C116" s="18">
        <f aca="true" t="shared" si="7" ref="C116:M116">(C89/25.40117272)*1000</f>
        <v>109.83744848139436</v>
      </c>
      <c r="D116" s="18">
        <f t="shared" si="7"/>
        <v>107.86903542617225</v>
      </c>
      <c r="E116" s="18">
        <f t="shared" si="7"/>
        <v>104.32589192677241</v>
      </c>
      <c r="F116" s="18">
        <f t="shared" si="7"/>
        <v>102.3574788715503</v>
      </c>
      <c r="G116" s="18">
        <f t="shared" si="7"/>
        <v>102.75116148259472</v>
      </c>
      <c r="H116" s="18">
        <f t="shared" si="7"/>
        <v>90.15331792917316</v>
      </c>
      <c r="I116" s="18">
        <f t="shared" si="7"/>
        <v>85.03544398559563</v>
      </c>
      <c r="J116" s="18">
        <f t="shared" si="7"/>
        <v>86.2164918187289</v>
      </c>
      <c r="K116" s="18">
        <f t="shared" si="7"/>
        <v>81.09861787515139</v>
      </c>
      <c r="L116" s="18">
        <f t="shared" si="7"/>
        <v>78.34283959784041</v>
      </c>
      <c r="M116" s="18">
        <f t="shared" si="7"/>
        <v>83.85439615246236</v>
      </c>
      <c r="N116" s="6">
        <f t="shared" si="5"/>
        <v>94.84470237745252</v>
      </c>
    </row>
    <row r="117" spans="1:14" ht="15.75">
      <c r="A117" s="17">
        <v>1995</v>
      </c>
      <c r="B117" s="18">
        <f t="shared" si="3"/>
        <v>86.2164918187289</v>
      </c>
      <c r="C117" s="18">
        <f aca="true" t="shared" si="8" ref="C117:M117">(C90/25.40117272)*1000</f>
        <v>87.7912222629066</v>
      </c>
      <c r="D117" s="18">
        <f t="shared" si="8"/>
        <v>90.54700054021757</v>
      </c>
      <c r="E117" s="18">
        <f t="shared" si="8"/>
        <v>92.90909620648412</v>
      </c>
      <c r="F117" s="18">
        <f t="shared" si="8"/>
        <v>95.27119187275065</v>
      </c>
      <c r="G117" s="18">
        <f t="shared" si="8"/>
        <v>98.81433537215047</v>
      </c>
      <c r="H117" s="18">
        <f t="shared" si="8"/>
        <v>103.53852670468356</v>
      </c>
      <c r="I117" s="18">
        <f t="shared" si="8"/>
        <v>103.53852670468356</v>
      </c>
      <c r="J117" s="18">
        <f t="shared" si="8"/>
        <v>105.90062237095012</v>
      </c>
      <c r="K117" s="18">
        <f t="shared" si="8"/>
        <v>109.83744848139436</v>
      </c>
      <c r="L117" s="18">
        <f t="shared" si="8"/>
        <v>112.98690936974975</v>
      </c>
      <c r="M117" s="18">
        <f t="shared" si="8"/>
        <v>120.86056159063823</v>
      </c>
      <c r="N117" s="6">
        <f t="shared" si="5"/>
        <v>100.6843277746115</v>
      </c>
    </row>
    <row r="118" spans="1:14" ht="15.75">
      <c r="A118" s="17">
        <v>1996</v>
      </c>
      <c r="B118" s="18">
        <f t="shared" si="3"/>
        <v>121.64792681272708</v>
      </c>
      <c r="C118" s="18">
        <f aca="true" t="shared" si="9" ref="C118:M118">(C91/25.40117272)*1000</f>
        <v>132.67103992197096</v>
      </c>
      <c r="D118" s="18">
        <f t="shared" si="9"/>
        <v>138.1825964765929</v>
      </c>
      <c r="E118" s="18">
        <f t="shared" si="9"/>
        <v>151.56780525210334</v>
      </c>
      <c r="F118" s="18">
        <f t="shared" si="9"/>
        <v>162.98460097239163</v>
      </c>
      <c r="G118" s="18">
        <f t="shared" si="9"/>
        <v>165.34669663865816</v>
      </c>
      <c r="H118" s="18">
        <f t="shared" si="9"/>
        <v>174.40139669267992</v>
      </c>
      <c r="I118" s="18">
        <f t="shared" si="9"/>
        <v>169.28352274910242</v>
      </c>
      <c r="J118" s="18">
        <f t="shared" si="9"/>
        <v>140.15100953181502</v>
      </c>
      <c r="K118" s="18">
        <f t="shared" si="9"/>
        <v>113.38059198079416</v>
      </c>
      <c r="L118" s="18">
        <f t="shared" si="9"/>
        <v>104.71957453781685</v>
      </c>
      <c r="M118" s="18">
        <f t="shared" si="9"/>
        <v>103.53852670468356</v>
      </c>
      <c r="N118" s="6">
        <f t="shared" si="5"/>
        <v>139.822940689278</v>
      </c>
    </row>
    <row r="119" spans="1:17" ht="15.75">
      <c r="A119" s="17">
        <v>1997</v>
      </c>
      <c r="B119" s="18">
        <f t="shared" si="3"/>
        <v>105.90062237095012</v>
      </c>
      <c r="C119" s="18">
        <f aca="true" t="shared" si="10" ref="C119:M119">(C92/25.40117272)*1000</f>
        <v>104.32589192677241</v>
      </c>
      <c r="D119" s="18">
        <f t="shared" si="10"/>
        <v>109.83744848139436</v>
      </c>
      <c r="E119" s="18">
        <f t="shared" si="10"/>
        <v>110.23113109243877</v>
      </c>
      <c r="F119" s="18">
        <f t="shared" si="10"/>
        <v>105.90062237095012</v>
      </c>
      <c r="G119" s="18">
        <f t="shared" si="10"/>
        <v>100.7827484273726</v>
      </c>
      <c r="H119" s="18">
        <f t="shared" si="10"/>
        <v>95.27119187275065</v>
      </c>
      <c r="I119" s="18">
        <f t="shared" si="10"/>
        <v>98.42065276110606</v>
      </c>
      <c r="J119" s="18">
        <f t="shared" si="10"/>
        <v>99.2080179831949</v>
      </c>
      <c r="K119" s="18">
        <f t="shared" si="10"/>
        <v>99.99538320528376</v>
      </c>
      <c r="L119" s="18">
        <f t="shared" si="10"/>
        <v>98.81433537215047</v>
      </c>
      <c r="M119" s="18">
        <f t="shared" si="10"/>
        <v>99.2080179831949</v>
      </c>
      <c r="N119" s="6">
        <f t="shared" si="5"/>
        <v>102.3246719872966</v>
      </c>
      <c r="Q119" s="28"/>
    </row>
    <row r="120" spans="1:14" ht="15.75">
      <c r="A120" s="17">
        <v>1998</v>
      </c>
      <c r="B120" s="18">
        <f t="shared" si="3"/>
        <v>100.7827484273726</v>
      </c>
      <c r="C120" s="18">
        <f aca="true" t="shared" si="11" ref="C120:M120">(C93/25.40117272)*1000</f>
        <v>100.38906581632817</v>
      </c>
      <c r="D120" s="18">
        <f t="shared" si="11"/>
        <v>100.38906581632817</v>
      </c>
      <c r="E120" s="18">
        <f t="shared" si="11"/>
        <v>94.87750926170624</v>
      </c>
      <c r="F120" s="18">
        <f t="shared" si="11"/>
        <v>92.12173098439526</v>
      </c>
      <c r="G120" s="18">
        <f t="shared" si="11"/>
        <v>89.75963531812872</v>
      </c>
      <c r="H120" s="18">
        <f t="shared" si="11"/>
        <v>86.2164918187289</v>
      </c>
      <c r="I120" s="18">
        <f t="shared" si="11"/>
        <v>74.40601348739617</v>
      </c>
      <c r="J120" s="18">
        <f t="shared" si="11"/>
        <v>72.43760043217407</v>
      </c>
      <c r="K120" s="18">
        <f t="shared" si="11"/>
        <v>75.19337870948502</v>
      </c>
      <c r="L120" s="18">
        <f t="shared" si="11"/>
        <v>75.98074393157388</v>
      </c>
      <c r="M120" s="18">
        <f t="shared" si="11"/>
        <v>78.73652220888485</v>
      </c>
      <c r="N120" s="6">
        <f t="shared" si="5"/>
        <v>86.77420885104182</v>
      </c>
    </row>
    <row r="121" spans="1:14" ht="15.75">
      <c r="A121" s="17">
        <v>1999</v>
      </c>
      <c r="B121" s="18">
        <f t="shared" si="3"/>
        <v>81.09861787515139</v>
      </c>
      <c r="C121" s="18">
        <f aca="true" t="shared" si="12" ref="C121:M121">(C94/25.40117272)*1000</f>
        <v>80.70493526410696</v>
      </c>
      <c r="D121" s="18">
        <f t="shared" si="12"/>
        <v>81.09861787515139</v>
      </c>
      <c r="E121" s="18">
        <f t="shared" si="12"/>
        <v>80.31125265306255</v>
      </c>
      <c r="F121" s="18">
        <f t="shared" si="12"/>
        <v>78.34283959784041</v>
      </c>
      <c r="G121" s="18">
        <f t="shared" si="12"/>
        <v>77.55547437575157</v>
      </c>
      <c r="H121" s="18">
        <f t="shared" si="12"/>
        <v>68.5007743217298</v>
      </c>
      <c r="I121" s="18">
        <f t="shared" si="12"/>
        <v>68.89445693277423</v>
      </c>
      <c r="J121" s="18">
        <f t="shared" si="12"/>
        <v>68.89445693277423</v>
      </c>
      <c r="K121" s="18">
        <f t="shared" si="12"/>
        <v>66.53236126650769</v>
      </c>
      <c r="L121" s="18">
        <f t="shared" si="12"/>
        <v>66.92604387755212</v>
      </c>
      <c r="M121" s="18">
        <f t="shared" si="12"/>
        <v>71.6502352100852</v>
      </c>
      <c r="N121" s="6">
        <f t="shared" si="5"/>
        <v>74.20917218187397</v>
      </c>
    </row>
    <row r="122" spans="1:14" ht="15.75">
      <c r="A122" s="17">
        <v>2000</v>
      </c>
      <c r="B122" s="18">
        <f t="shared" si="3"/>
        <v>75.19337870948502</v>
      </c>
      <c r="C122" s="18">
        <f aca="true" t="shared" si="13" ref="C122:M122">(C95/25.40117272)*1000</f>
        <v>77.949156986796</v>
      </c>
      <c r="D122" s="18">
        <f t="shared" si="13"/>
        <v>79.9175700420181</v>
      </c>
      <c r="E122" s="18">
        <f t="shared" si="13"/>
        <v>79.9175700420181</v>
      </c>
      <c r="F122" s="18">
        <f t="shared" si="13"/>
        <v>83.0670309303735</v>
      </c>
      <c r="G122" s="18">
        <f t="shared" si="13"/>
        <v>75.19337870948502</v>
      </c>
      <c r="H122" s="18">
        <f t="shared" si="13"/>
        <v>64.56394821128556</v>
      </c>
      <c r="I122" s="18">
        <f t="shared" si="13"/>
        <v>59.83975687875248</v>
      </c>
      <c r="J122" s="18">
        <f t="shared" si="13"/>
        <v>63.38290037815231</v>
      </c>
      <c r="K122" s="18">
        <f t="shared" si="13"/>
        <v>68.5007743217298</v>
      </c>
      <c r="L122" s="18">
        <f t="shared" si="13"/>
        <v>73.22496565426292</v>
      </c>
      <c r="M122" s="18">
        <f t="shared" si="13"/>
        <v>77.55547437575157</v>
      </c>
      <c r="N122" s="6">
        <f t="shared" si="5"/>
        <v>73.1921587700092</v>
      </c>
    </row>
    <row r="123" spans="1:14" ht="15.75">
      <c r="A123" s="17">
        <v>2001</v>
      </c>
      <c r="B123" s="18">
        <f t="shared" si="3"/>
        <v>77.949156986796</v>
      </c>
      <c r="C123" s="18">
        <f aca="true" t="shared" si="14" ref="C123:M123">(C96/25.40117272)*1000</f>
        <v>77.16179176470715</v>
      </c>
      <c r="D123" s="18">
        <f t="shared" si="14"/>
        <v>77.16179176470715</v>
      </c>
      <c r="E123" s="18">
        <f t="shared" si="14"/>
        <v>74.40601348739617</v>
      </c>
      <c r="F123" s="18">
        <f t="shared" si="14"/>
        <v>71.6502352100852</v>
      </c>
      <c r="G123" s="18">
        <f t="shared" si="14"/>
        <v>69.28813954381867</v>
      </c>
      <c r="H123" s="18">
        <f t="shared" si="14"/>
        <v>73.61864826530734</v>
      </c>
      <c r="I123" s="18">
        <f t="shared" si="14"/>
        <v>74.7996960984406</v>
      </c>
      <c r="J123" s="18">
        <f t="shared" si="14"/>
        <v>75.19337870948502</v>
      </c>
      <c r="K123" s="18">
        <f t="shared" si="14"/>
        <v>72.43760043217407</v>
      </c>
      <c r="L123" s="18">
        <f t="shared" si="14"/>
        <v>72.83128304321848</v>
      </c>
      <c r="M123" s="18">
        <f t="shared" si="14"/>
        <v>77.949156986796</v>
      </c>
      <c r="N123" s="6">
        <f t="shared" si="5"/>
        <v>74.53724102441099</v>
      </c>
    </row>
    <row r="124" spans="1:14" ht="15.75">
      <c r="A124" s="17">
        <v>2002</v>
      </c>
      <c r="B124" s="18">
        <f t="shared" si="3"/>
        <v>77.55547437575157</v>
      </c>
      <c r="C124" s="18">
        <f aca="true" t="shared" si="15" ref="C124:M124">(C97/25.40117272)*1000</f>
        <v>75.98074393157388</v>
      </c>
      <c r="D124" s="18">
        <f t="shared" si="15"/>
        <v>76.3744265426183</v>
      </c>
      <c r="E124" s="18">
        <f t="shared" si="15"/>
        <v>75.19337870948502</v>
      </c>
      <c r="F124" s="18">
        <f t="shared" si="15"/>
        <v>75.98074393157388</v>
      </c>
      <c r="G124" s="18">
        <f t="shared" si="15"/>
        <v>77.55547437575157</v>
      </c>
      <c r="H124" s="18">
        <f t="shared" si="15"/>
        <v>83.85439615246236</v>
      </c>
      <c r="I124" s="18">
        <f t="shared" si="15"/>
        <v>93.69646142857296</v>
      </c>
      <c r="J124" s="18">
        <f t="shared" si="15"/>
        <v>97.23960492797279</v>
      </c>
      <c r="K124" s="18">
        <f t="shared" si="15"/>
        <v>92.12173098439526</v>
      </c>
      <c r="L124" s="18">
        <f t="shared" si="15"/>
        <v>89.75963531812872</v>
      </c>
      <c r="M124" s="18">
        <f t="shared" si="15"/>
        <v>91.33436576230642</v>
      </c>
      <c r="N124" s="6">
        <f t="shared" si="5"/>
        <v>83.88720303671607</v>
      </c>
    </row>
    <row r="125" spans="1:14" ht="15.75">
      <c r="A125" s="17">
        <v>2003</v>
      </c>
      <c r="B125" s="18">
        <f t="shared" si="3"/>
        <v>91.72804837335084</v>
      </c>
      <c r="C125" s="18">
        <f aca="true" t="shared" si="16" ref="C125:M125">(C98/25.40117272)*1000</f>
        <v>92.12173098439526</v>
      </c>
      <c r="D125" s="18">
        <f t="shared" si="16"/>
        <v>91.72804837335084</v>
      </c>
      <c r="E125" s="18">
        <f t="shared" si="16"/>
        <v>92.12173098439526</v>
      </c>
      <c r="F125" s="18">
        <f t="shared" si="16"/>
        <v>93.69646142857296</v>
      </c>
      <c r="G125" s="18">
        <f t="shared" si="16"/>
        <v>92.12173098439526</v>
      </c>
      <c r="H125" s="18">
        <f t="shared" si="16"/>
        <v>85.42912659664005</v>
      </c>
      <c r="I125" s="18">
        <f t="shared" si="16"/>
        <v>84.64176137455121</v>
      </c>
      <c r="J125" s="18">
        <f t="shared" si="16"/>
        <v>86.61017442977334</v>
      </c>
      <c r="K125" s="18">
        <f t="shared" si="16"/>
        <v>83.46071354141795</v>
      </c>
      <c r="L125" s="18">
        <f t="shared" si="16"/>
        <v>86.61017442977334</v>
      </c>
      <c r="M125" s="18">
        <f t="shared" si="16"/>
        <v>90.940683151262</v>
      </c>
      <c r="N125" s="6">
        <f t="shared" si="5"/>
        <v>89.26753205432318</v>
      </c>
    </row>
    <row r="126" spans="1:14" ht="15.75">
      <c r="A126" s="17">
        <v>2004</v>
      </c>
      <c r="B126" s="18">
        <f t="shared" si="3"/>
        <v>94.0901440396174</v>
      </c>
      <c r="C126" s="18">
        <f aca="true" t="shared" si="17" ref="C126:M126">(C99/25.40117272)*1000</f>
        <v>102.75116148259472</v>
      </c>
      <c r="D126" s="18">
        <f t="shared" si="17"/>
        <v>108.26271803721667</v>
      </c>
      <c r="E126" s="18">
        <f t="shared" si="17"/>
        <v>113.7742745918386</v>
      </c>
      <c r="F126" s="18">
        <f t="shared" si="17"/>
        <v>112.98690936974975</v>
      </c>
      <c r="G126" s="18">
        <f t="shared" si="17"/>
        <v>109.83744848139436</v>
      </c>
      <c r="H126" s="18">
        <f t="shared" si="17"/>
        <v>98.81433537215047</v>
      </c>
      <c r="I126" s="18">
        <f t="shared" si="17"/>
        <v>92.12173098439526</v>
      </c>
      <c r="J126" s="18">
        <f t="shared" si="17"/>
        <v>86.61017442977334</v>
      </c>
      <c r="K126" s="18">
        <f t="shared" si="17"/>
        <v>84.24807876350678</v>
      </c>
      <c r="L126" s="18">
        <f t="shared" si="17"/>
        <v>80.70493526410696</v>
      </c>
      <c r="M126" s="18">
        <f t="shared" si="17"/>
        <v>80.31125265306255</v>
      </c>
      <c r="N126" s="6">
        <f t="shared" si="5"/>
        <v>97.0427636224506</v>
      </c>
    </row>
    <row r="127" spans="1:14" ht="15.75">
      <c r="A127" s="17">
        <v>2005</v>
      </c>
      <c r="B127" s="18">
        <f t="shared" si="3"/>
        <v>83.46071354141795</v>
      </c>
      <c r="C127" s="18">
        <f aca="true" t="shared" si="18" ref="C127:M127">(C100/25.40117272)*1000</f>
        <v>76.76810915366272</v>
      </c>
      <c r="D127" s="18">
        <f t="shared" si="18"/>
        <v>79.52388743097369</v>
      </c>
      <c r="E127" s="18">
        <f t="shared" si="18"/>
        <v>78.73652220888485</v>
      </c>
      <c r="F127" s="18">
        <f t="shared" si="18"/>
        <v>77.949156986796</v>
      </c>
      <c r="G127" s="18">
        <f t="shared" si="18"/>
        <v>79.9175700420181</v>
      </c>
      <c r="H127" s="18">
        <f t="shared" si="18"/>
        <v>83.0670309303735</v>
      </c>
      <c r="I127" s="18">
        <f t="shared" si="18"/>
        <v>76.76810915366272</v>
      </c>
      <c r="J127" s="18">
        <f t="shared" si="18"/>
        <v>74.7996960984406</v>
      </c>
      <c r="K127" s="18">
        <f t="shared" si="18"/>
        <v>71.6502352100852</v>
      </c>
      <c r="L127" s="18">
        <f t="shared" si="18"/>
        <v>69.68182215486308</v>
      </c>
      <c r="M127" s="18">
        <f t="shared" si="18"/>
        <v>75.58706132052944</v>
      </c>
      <c r="N127" s="6">
        <f t="shared" si="5"/>
        <v>77.32582618597564</v>
      </c>
    </row>
    <row r="128" spans="1:14" ht="15.75">
      <c r="A128" s="17">
        <v>2006</v>
      </c>
      <c r="B128" s="18">
        <f t="shared" si="3"/>
        <v>78.73652220888485</v>
      </c>
      <c r="C128" s="18">
        <f aca="true" t="shared" si="19" ref="C128:M128">(C101/25.40117272)*1000</f>
        <v>79.52388743097369</v>
      </c>
      <c r="D128" s="18">
        <f t="shared" si="19"/>
        <v>81.09861787515139</v>
      </c>
      <c r="E128" s="18">
        <f t="shared" si="19"/>
        <v>83.0670309303735</v>
      </c>
      <c r="F128" s="18">
        <f t="shared" si="19"/>
        <v>85.42912659664005</v>
      </c>
      <c r="G128" s="18">
        <f t="shared" si="19"/>
        <v>84.24807876350678</v>
      </c>
      <c r="H128" s="18">
        <f t="shared" si="19"/>
        <v>84.24807876350678</v>
      </c>
      <c r="I128" s="18">
        <f t="shared" si="19"/>
        <v>82.27966570828465</v>
      </c>
      <c r="J128" s="18">
        <f t="shared" si="19"/>
        <v>86.61017442977334</v>
      </c>
      <c r="K128" s="18">
        <f t="shared" si="19"/>
        <v>100.38906581632817</v>
      </c>
      <c r="L128" s="18">
        <f t="shared" si="19"/>
        <v>113.38059198079416</v>
      </c>
      <c r="M128" s="18">
        <f t="shared" si="19"/>
        <v>118.49846592437169</v>
      </c>
      <c r="N128" s="6">
        <f t="shared" si="5"/>
        <v>89.79244220238245</v>
      </c>
    </row>
    <row r="129" spans="1:14" ht="15.75">
      <c r="A129" s="17">
        <v>2007</v>
      </c>
      <c r="B129" s="18">
        <f t="shared" si="3"/>
        <v>120.07319636854938</v>
      </c>
      <c r="C129" s="18">
        <f aca="true" t="shared" si="20" ref="C129:M129">(C102/25.40117272)*1000</f>
        <v>135.42681819928194</v>
      </c>
      <c r="D129" s="18">
        <f t="shared" si="20"/>
        <v>135.0331355882375</v>
      </c>
      <c r="E129" s="18">
        <f t="shared" si="20"/>
        <v>133.4584051440598</v>
      </c>
      <c r="F129" s="18">
        <f t="shared" si="20"/>
        <v>137.39523125450407</v>
      </c>
      <c r="G129" s="18">
        <f t="shared" si="20"/>
        <v>138.96996169868174</v>
      </c>
      <c r="H129" s="18">
        <f t="shared" si="20"/>
        <v>130.70262686674883</v>
      </c>
      <c r="I129" s="18">
        <f t="shared" si="20"/>
        <v>128.34053120048227</v>
      </c>
      <c r="J129" s="18">
        <f t="shared" si="20"/>
        <v>129.12789642257113</v>
      </c>
      <c r="K129" s="18">
        <f t="shared" si="20"/>
        <v>129.52157903361558</v>
      </c>
      <c r="L129" s="18">
        <f t="shared" si="20"/>
        <v>135.42681819928194</v>
      </c>
      <c r="M129" s="18">
        <f t="shared" si="20"/>
        <v>148.41834436374793</v>
      </c>
      <c r="N129" s="6">
        <f t="shared" si="5"/>
        <v>133.49121202831353</v>
      </c>
    </row>
    <row r="130" spans="1:14" ht="15.75">
      <c r="A130" s="17">
        <v>2008</v>
      </c>
      <c r="B130" s="18">
        <f t="shared" si="3"/>
        <v>156.68567919568082</v>
      </c>
      <c r="C130" s="18">
        <f aca="true" t="shared" si="21" ref="C130:M130">(C103/25.40117272)*1000</f>
        <v>178.7319054141686</v>
      </c>
      <c r="D130" s="18">
        <f t="shared" si="21"/>
        <v>185.0308271908794</v>
      </c>
      <c r="E130" s="18">
        <f t="shared" si="21"/>
        <v>202.35286207683404</v>
      </c>
      <c r="F130" s="18">
        <f t="shared" si="21"/>
        <v>207.47073602041155</v>
      </c>
      <c r="G130" s="18">
        <f t="shared" si="21"/>
        <v>215.34438824130004</v>
      </c>
      <c r="H130" s="18">
        <f t="shared" si="21"/>
        <v>206.68337079832273</v>
      </c>
      <c r="I130" s="18">
        <f t="shared" si="21"/>
        <v>207.07705340936712</v>
      </c>
      <c r="J130" s="18">
        <f t="shared" si="21"/>
        <v>197.2349881332565</v>
      </c>
      <c r="K130" s="18">
        <f t="shared" si="21"/>
        <v>172.03930102641337</v>
      </c>
      <c r="L130" s="18">
        <f t="shared" si="21"/>
        <v>167.7087923049247</v>
      </c>
      <c r="M130" s="18">
        <f t="shared" si="21"/>
        <v>161.80355313925838</v>
      </c>
      <c r="N130" s="6">
        <f t="shared" si="5"/>
        <v>188.18028807923477</v>
      </c>
    </row>
    <row r="131" spans="1:14" ht="15.75">
      <c r="A131" s="17">
        <v>2009</v>
      </c>
      <c r="B131" s="18">
        <f t="shared" si="3"/>
        <v>171.64561841536897</v>
      </c>
      <c r="C131" s="18">
        <f aca="true" t="shared" si="22" ref="C131:M131">(C104/25.40117272)*1000</f>
        <v>152.35517047419216</v>
      </c>
      <c r="D131" s="18">
        <f t="shared" si="22"/>
        <v>151.56780525210334</v>
      </c>
      <c r="E131" s="18">
        <f t="shared" si="22"/>
        <v>151.56780525210334</v>
      </c>
      <c r="F131" s="18">
        <f t="shared" si="22"/>
        <v>155.898313973592</v>
      </c>
      <c r="G131" s="18">
        <f t="shared" si="22"/>
        <v>157.8667270288141</v>
      </c>
      <c r="H131" s="18">
        <f t="shared" si="22"/>
        <v>141.72573997599272</v>
      </c>
      <c r="I131" s="18">
        <f t="shared" si="22"/>
        <v>131.09630947779328</v>
      </c>
      <c r="J131" s="18">
        <f t="shared" si="22"/>
        <v>127.94684858943786</v>
      </c>
      <c r="K131" s="18">
        <f t="shared" si="22"/>
        <v>142.11942258703715</v>
      </c>
      <c r="L131" s="18">
        <f t="shared" si="22"/>
        <v>143.69415303121482</v>
      </c>
      <c r="M131" s="18">
        <f t="shared" si="22"/>
        <v>141.72573997599272</v>
      </c>
      <c r="N131" s="6">
        <f t="shared" si="5"/>
        <v>147.43413783613687</v>
      </c>
    </row>
    <row r="132" spans="1:14" ht="15.75">
      <c r="A132" s="17">
        <v>2010</v>
      </c>
      <c r="B132" s="18">
        <f t="shared" si="3"/>
        <v>144.08783564225928</v>
      </c>
      <c r="C132" s="18">
        <f aca="true" t="shared" si="23" ref="C132:M132">(C105/25.40117272)*1000</f>
        <v>139.7573269207706</v>
      </c>
      <c r="D132" s="18">
        <f t="shared" si="23"/>
        <v>139.7573269207706</v>
      </c>
      <c r="E132" s="18">
        <f t="shared" si="23"/>
        <v>134.24577036614866</v>
      </c>
      <c r="F132" s="18">
        <f t="shared" si="23"/>
        <v>137.0015486434596</v>
      </c>
      <c r="G132" s="18">
        <f t="shared" si="23"/>
        <v>134.24577036614866</v>
      </c>
      <c r="H132" s="18">
        <f t="shared" si="23"/>
        <v>137.39523125450407</v>
      </c>
      <c r="I132" s="18">
        <f t="shared" si="23"/>
        <v>143.69415303121482</v>
      </c>
      <c r="J132" s="18">
        <f t="shared" si="23"/>
        <v>160.6225053061251</v>
      </c>
      <c r="K132" s="18">
        <f t="shared" si="23"/>
        <v>170.07088797119127</v>
      </c>
      <c r="L132" s="18">
        <f t="shared" si="23"/>
        <v>179.12558802521303</v>
      </c>
      <c r="M132" s="18">
        <f t="shared" si="23"/>
        <v>189.75501852341247</v>
      </c>
      <c r="N132" s="6">
        <f t="shared" si="5"/>
        <v>150.8132469142682</v>
      </c>
    </row>
    <row r="133" spans="1:14" ht="15.75">
      <c r="A133" s="17">
        <v>2011</v>
      </c>
      <c r="B133" s="18">
        <f t="shared" si="3"/>
        <v>194.47920985594558</v>
      </c>
      <c r="C133" s="18">
        <f aca="true" t="shared" si="24" ref="C133:M133">(C106/25.40117272)*1000</f>
        <v>222.4306752400997</v>
      </c>
      <c r="D133" s="18">
        <f t="shared" si="24"/>
        <v>217.70648390756662</v>
      </c>
      <c r="E133" s="18">
        <f t="shared" si="24"/>
        <v>250.38214062425385</v>
      </c>
      <c r="F133" s="18">
        <f t="shared" si="24"/>
        <v>248.80741018007612</v>
      </c>
      <c r="G133" s="18">
        <f t="shared" si="24"/>
        <v>251.16950584634267</v>
      </c>
      <c r="H133" s="18">
        <f t="shared" si="24"/>
        <v>249.20109279112054</v>
      </c>
      <c r="I133" s="18">
        <f t="shared" si="24"/>
        <v>270.8536363985639</v>
      </c>
      <c r="J133" s="18">
        <f t="shared" si="24"/>
        <v>251.16950584634267</v>
      </c>
      <c r="K133" s="18">
        <f t="shared" si="24"/>
        <v>225.58013612845508</v>
      </c>
      <c r="L133" s="18">
        <f t="shared" si="24"/>
        <v>229.51696223889934</v>
      </c>
      <c r="M133" s="18">
        <f t="shared" si="24"/>
        <v>230.69801007203262</v>
      </c>
      <c r="N133" s="6">
        <f t="shared" si="5"/>
        <v>236.8328974274749</v>
      </c>
    </row>
    <row r="134" spans="1:14" ht="15.75">
      <c r="A134" s="17">
        <v>2012</v>
      </c>
      <c r="B134" s="18">
        <f t="shared" si="3"/>
        <v>238.9653449039655</v>
      </c>
      <c r="C134" s="18">
        <f aca="true" t="shared" si="25" ref="C134:M134">(C107/25.40117272)*1000</f>
        <v>247.23267973589844</v>
      </c>
      <c r="D134" s="18">
        <f t="shared" si="25"/>
        <v>249.98845801320937</v>
      </c>
      <c r="E134" s="18">
        <f t="shared" si="25"/>
        <v>249.59477540216497</v>
      </c>
      <c r="F134" s="18">
        <f t="shared" si="25"/>
        <v>249.59477540216497</v>
      </c>
      <c r="G134" s="18">
        <f t="shared" si="25"/>
        <v>250.77582323529825</v>
      </c>
      <c r="H134" s="18">
        <f t="shared" si="25"/>
        <v>281.0893842857189</v>
      </c>
      <c r="I134" s="18">
        <f t="shared" si="25"/>
        <v>300.3798322268957</v>
      </c>
      <c r="J134" s="18">
        <f t="shared" si="25"/>
        <v>271.2473190096083</v>
      </c>
      <c r="K134" s="18">
        <f t="shared" si="25"/>
        <v>266.5231276770752</v>
      </c>
      <c r="L134" s="18">
        <f t="shared" si="25"/>
        <v>276.3651929531858</v>
      </c>
      <c r="M134" s="18">
        <f t="shared" si="25"/>
        <v>270.45995378751945</v>
      </c>
      <c r="N134" s="6">
        <f t="shared" si="5"/>
        <v>262.6847222193921</v>
      </c>
    </row>
    <row r="135" spans="1:14" ht="15.75">
      <c r="A135" s="2">
        <v>2013</v>
      </c>
      <c r="B135" s="4">
        <f t="shared" si="3"/>
        <v>274.0030972869192</v>
      </c>
      <c r="C135" s="4">
        <f aca="true" t="shared" si="26" ref="C135:M135">(C108/25.40117272)*1000</f>
        <v>277.1525581752747</v>
      </c>
      <c r="D135" s="4">
        <f t="shared" si="26"/>
        <v>280.69570167467447</v>
      </c>
      <c r="E135" s="4">
        <f t="shared" si="26"/>
        <v>274.3967798979637</v>
      </c>
      <c r="F135" s="4">
        <f t="shared" si="26"/>
        <v>274.3967798979637</v>
      </c>
      <c r="G135" s="4">
        <f t="shared" si="26"/>
        <v>274.3967798979637</v>
      </c>
      <c r="H135" s="4">
        <f t="shared" si="26"/>
        <v>267.31049289916405</v>
      </c>
      <c r="I135" s="4">
        <f t="shared" si="26"/>
        <v>244.47690145858743</v>
      </c>
      <c r="J135" s="4">
        <f t="shared" si="26"/>
        <v>212.5886099639891</v>
      </c>
      <c r="K135" s="4">
        <f t="shared" si="26"/>
        <v>181.4876836914796</v>
      </c>
      <c r="L135" s="4">
        <f t="shared" si="26"/>
        <v>171.25193580432452</v>
      </c>
      <c r="M135" s="4">
        <f t="shared" si="26"/>
        <v>169.67720536014681</v>
      </c>
      <c r="N135" s="39">
        <f t="shared" si="5"/>
        <v>241.8195438340376</v>
      </c>
    </row>
    <row r="136" spans="1:14" ht="15.75">
      <c r="A136" s="20" t="s">
        <v>27</v>
      </c>
      <c r="B136" s="17"/>
      <c r="C136" s="17"/>
      <c r="D136" s="17"/>
      <c r="E136" s="17"/>
      <c r="F136" s="17"/>
      <c r="G136" s="17"/>
      <c r="H136" s="17"/>
      <c r="I136" s="17"/>
      <c r="M136" s="17"/>
      <c r="N136" s="17"/>
    </row>
    <row r="137" spans="1:14" ht="15.75">
      <c r="A137" s="20" t="s">
        <v>18</v>
      </c>
      <c r="B137" s="17"/>
      <c r="C137" s="17"/>
      <c r="D137" s="17"/>
      <c r="E137" s="17"/>
      <c r="F137" s="17"/>
      <c r="G137" s="17"/>
      <c r="H137" s="17"/>
      <c r="I137" s="17"/>
      <c r="M137" s="18"/>
      <c r="N137" s="17"/>
    </row>
    <row r="138" spans="1:14" ht="15.75">
      <c r="A138" s="17"/>
      <c r="B138" s="17"/>
      <c r="C138" s="17"/>
      <c r="D138" s="17"/>
      <c r="E138" s="17"/>
      <c r="F138" s="17"/>
      <c r="G138" s="17"/>
      <c r="H138" s="17"/>
      <c r="I138" s="17"/>
      <c r="M138" s="17"/>
      <c r="N138" s="17"/>
    </row>
    <row r="139" spans="1:14" ht="26.25">
      <c r="A139" s="45" t="s">
        <v>32</v>
      </c>
      <c r="B139" s="45"/>
      <c r="C139" s="45"/>
      <c r="D139" s="45"/>
      <c r="E139" s="45"/>
      <c r="F139" s="45"/>
      <c r="G139" s="45"/>
      <c r="H139" s="45"/>
      <c r="I139" s="45"/>
      <c r="J139" s="45"/>
      <c r="K139" s="45"/>
      <c r="L139" s="45"/>
      <c r="M139" s="45"/>
      <c r="N139" s="45"/>
    </row>
    <row r="140" spans="1:14" ht="15.75">
      <c r="A140" s="3" t="s">
        <v>12</v>
      </c>
      <c r="B140" s="3" t="s">
        <v>0</v>
      </c>
      <c r="C140" s="3" t="s">
        <v>1</v>
      </c>
      <c r="D140" s="3" t="s">
        <v>2</v>
      </c>
      <c r="E140" s="3" t="s">
        <v>3</v>
      </c>
      <c r="F140" s="3" t="s">
        <v>4</v>
      </c>
      <c r="G140" s="3" t="s">
        <v>5</v>
      </c>
      <c r="H140" s="3" t="s">
        <v>6</v>
      </c>
      <c r="I140" s="3" t="s">
        <v>7</v>
      </c>
      <c r="J140" s="3" t="s">
        <v>8</v>
      </c>
      <c r="K140" s="3" t="s">
        <v>9</v>
      </c>
      <c r="L140" s="3" t="s">
        <v>10</v>
      </c>
      <c r="M140" s="3" t="s">
        <v>11</v>
      </c>
      <c r="N140" s="3" t="s">
        <v>13</v>
      </c>
    </row>
    <row r="141" spans="1:14" ht="15.75">
      <c r="A141" s="17">
        <v>1992</v>
      </c>
      <c r="B141" s="18">
        <f>B114*'tipo cambio_mensual'!B3</f>
        <v>289.92362207755576</v>
      </c>
      <c r="C141" s="18">
        <f>C114*'tipo cambio_mensual'!C3</f>
        <v>296.6971676101418</v>
      </c>
      <c r="D141" s="18">
        <f>D114*'tipo cambio_mensual'!D3</f>
        <v>300.58990126814894</v>
      </c>
      <c r="E141" s="18">
        <f>E114*'tipo cambio_mensual'!E3</f>
        <v>299.5389261697048</v>
      </c>
      <c r="F141" s="18">
        <f>F114*'tipo cambio_mensual'!F3</f>
        <v>303.6875535248909</v>
      </c>
      <c r="G141" s="18">
        <f>G114*'tipo cambio_mensual'!G3</f>
        <v>303.24170796788314</v>
      </c>
      <c r="H141" s="18">
        <f>H114*'tipo cambio_mensual'!H3</f>
        <v>285.8704627555479</v>
      </c>
      <c r="I141" s="18">
        <f>I114*'tipo cambio_mensual'!I3</f>
        <v>261.65307693715016</v>
      </c>
      <c r="J141" s="18">
        <f>J114*'tipo cambio_mensual'!J3</f>
        <v>262.4363872283452</v>
      </c>
      <c r="K141" s="18">
        <f>K114*'tipo cambio_mensual'!K3</f>
        <v>251.67834062111757</v>
      </c>
      <c r="L141" s="18">
        <f>L114*'tipo cambio_mensual'!L3</f>
        <v>243.18577996740618</v>
      </c>
      <c r="M141" s="18">
        <f>M114*'tipo cambio_mensual'!M3</f>
        <v>241.83348019846855</v>
      </c>
      <c r="N141" s="6">
        <f aca="true" t="shared" si="27" ref="N141:N162">AVERAGE(B141:M141)</f>
        <v>278.36136719386343</v>
      </c>
    </row>
    <row r="142" spans="1:14" ht="15.75">
      <c r="A142" s="17">
        <v>1993</v>
      </c>
      <c r="B142" s="18">
        <f>B115*'tipo cambio_mensual'!B4</f>
        <v>248.54364283067628</v>
      </c>
      <c r="C142" s="18">
        <f>C115*'tipo cambio_mensual'!C4</f>
        <v>243.99660867311326</v>
      </c>
      <c r="D142" s="18">
        <f>D115*'tipo cambio_mensual'!D4</f>
        <v>256.97356858097055</v>
      </c>
      <c r="E142" s="18">
        <f>E115*'tipo cambio_mensual'!E4</f>
        <v>263.2272168574113</v>
      </c>
      <c r="F142" s="18">
        <f>F115*'tipo cambio_mensual'!F4</f>
        <v>263.08147555480264</v>
      </c>
      <c r="G142" s="18">
        <f>G115*'tipo cambio_mensual'!G4</f>
        <v>256.8195205752689</v>
      </c>
      <c r="H142" s="18">
        <f>H115*'tipo cambio_mensual'!H4</f>
        <v>272.9949548565568</v>
      </c>
      <c r="I142" s="18">
        <f>I115*'tipo cambio_mensual'!I4</f>
        <v>275.70971140579684</v>
      </c>
      <c r="J142" s="18">
        <f>J115*'tipo cambio_mensual'!J4</f>
        <v>270.8169058109534</v>
      </c>
      <c r="K142" s="18">
        <f>K115*'tipo cambio_mensual'!K4</f>
        <v>279.52945630771643</v>
      </c>
      <c r="L142" s="18">
        <f>L115*'tipo cambio_mensual'!L4</f>
        <v>304.3357519439756</v>
      </c>
      <c r="M142" s="18">
        <f>M115*'tipo cambio_mensual'!M4</f>
        <v>326.6604692415161</v>
      </c>
      <c r="N142" s="6">
        <f t="shared" si="27"/>
        <v>271.89077355322985</v>
      </c>
    </row>
    <row r="143" spans="1:14" ht="15.75">
      <c r="A143" s="17">
        <v>1994</v>
      </c>
      <c r="B143" s="18">
        <f>B116*'tipo cambio_mensual'!B5</f>
        <v>330.309552731548</v>
      </c>
      <c r="C143" s="18">
        <f>C116*'tipo cambio_mensual'!C5</f>
        <v>341.75922094985856</v>
      </c>
      <c r="D143" s="18">
        <f>D116*'tipo cambio_mensual'!D5</f>
        <v>354.25269924309225</v>
      </c>
      <c r="E143" s="18">
        <f>E116*'tipo cambio_mensual'!E5</f>
        <v>349.86731116562396</v>
      </c>
      <c r="F143" s="18">
        <f>F116*'tipo cambio_mensual'!F5</f>
        <v>339.00797002257457</v>
      </c>
      <c r="G143" s="18">
        <f>G116*'tipo cambio_mensual'!G5</f>
        <v>345.3158283945561</v>
      </c>
      <c r="H143" s="18">
        <f>H116*'tipo cambio_mensual'!H5</f>
        <v>306.602418945325</v>
      </c>
      <c r="I143" s="18">
        <f>I116*'tipo cambio_mensual'!I5</f>
        <v>287.598375103683</v>
      </c>
      <c r="J143" s="18">
        <f>J116*'tipo cambio_mensual'!J5</f>
        <v>293.1188288853145</v>
      </c>
      <c r="K143" s="18">
        <f>K116*'tipo cambio_mensual'!K5</f>
        <v>277.0166589379421</v>
      </c>
      <c r="L143" s="18">
        <f>L116*'tipo cambio_mensual'!L5</f>
        <v>269.7030595995254</v>
      </c>
      <c r="M143" s="18">
        <f>M116*'tipo cambio_mensual'!M5</f>
        <v>329.61486039609906</v>
      </c>
      <c r="N143" s="6">
        <f t="shared" si="27"/>
        <v>318.6805653645952</v>
      </c>
    </row>
    <row r="144" spans="1:14" ht="15.75">
      <c r="A144" s="17">
        <v>1995</v>
      </c>
      <c r="B144" s="18">
        <f>B117*'tipo cambio_mensual'!B6</f>
        <v>475.33738434419803</v>
      </c>
      <c r="C144" s="18">
        <f>C117*'tipo cambio_mensual'!C6</f>
        <v>499.1282150535292</v>
      </c>
      <c r="D144" s="18">
        <f>D117*'tipo cambio_mensual'!D6</f>
        <v>606.8369429204841</v>
      </c>
      <c r="E144" s="18">
        <f>E117*'tipo cambio_mensual'!E6</f>
        <v>585.2901424623674</v>
      </c>
      <c r="F144" s="18">
        <f>F117*'tipo cambio_mensual'!F6</f>
        <v>568.0735357796502</v>
      </c>
      <c r="G144" s="18">
        <f>G117*'tipo cambio_mensual'!G6</f>
        <v>614.9413718879669</v>
      </c>
      <c r="H144" s="18">
        <f>H117*'tipo cambio_mensual'!H6</f>
        <v>635.6644308507343</v>
      </c>
      <c r="I144" s="18">
        <f>I117*'tipo cambio_mensual'!I6</f>
        <v>640.9966649760255</v>
      </c>
      <c r="J144" s="18">
        <f>J117*'tipo cambio_mensual'!J6</f>
        <v>667.4386724929132</v>
      </c>
      <c r="K144" s="18">
        <f>K117*'tipo cambio_mensual'!K6</f>
        <v>734.9333515338577</v>
      </c>
      <c r="L144" s="18">
        <f>L117*'tipo cambio_mensual'!L6</f>
        <v>865.2989467172915</v>
      </c>
      <c r="M144" s="18">
        <f>M117*'tipo cambio_mensual'!M6</f>
        <v>925.7556436158117</v>
      </c>
      <c r="N144" s="6">
        <f t="shared" si="27"/>
        <v>651.6412752195691</v>
      </c>
    </row>
    <row r="145" spans="1:14" ht="15.75">
      <c r="A145" s="17">
        <v>1996</v>
      </c>
      <c r="B145" s="18">
        <f>B118*'tipo cambio_mensual'!B7</f>
        <v>909.4399008519476</v>
      </c>
      <c r="C145" s="18">
        <f>C118*'tipo cambio_mensual'!C7</f>
        <v>998.2169043729095</v>
      </c>
      <c r="D145" s="18">
        <f>D118*'tipo cambio_mensual'!D7</f>
        <v>1045.8626179523885</v>
      </c>
      <c r="E145" s="18">
        <f>E118*'tipo cambio_mensual'!E7</f>
        <v>1130.9534924496195</v>
      </c>
      <c r="F145" s="18">
        <f>F118*'tipo cambio_mensual'!F7</f>
        <v>1211.399345187398</v>
      </c>
      <c r="G145" s="18">
        <f>G118*'tipo cambio_mensual'!G7</f>
        <v>1250.0871652669111</v>
      </c>
      <c r="H145" s="18">
        <f>H118*'tipo cambio_mensual'!H7</f>
        <v>1329.0432836362365</v>
      </c>
      <c r="I145" s="18">
        <f>I118*'tipo cambio_mensual'!I7</f>
        <v>1271.5731811298829</v>
      </c>
      <c r="J145" s="18">
        <f>J118*'tipo cambio_mensual'!J7</f>
        <v>1057.2992159080125</v>
      </c>
      <c r="K145" s="18">
        <f>K118*'tipo cambio_mensual'!K7</f>
        <v>876.01246782121</v>
      </c>
      <c r="L145" s="18">
        <f>L118*'tipo cambio_mensual'!L7</f>
        <v>827.91295629598</v>
      </c>
      <c r="M145" s="18">
        <f>M118*'tipo cambio_mensual'!M7</f>
        <v>815.055282219269</v>
      </c>
      <c r="N145" s="6">
        <f t="shared" si="27"/>
        <v>1060.237984424314</v>
      </c>
    </row>
    <row r="146" spans="1:14" ht="15.75">
      <c r="A146" s="17">
        <v>1997</v>
      </c>
      <c r="B146" s="18">
        <f>B119*'tipo cambio_mensual'!B8</f>
        <v>828.8947613596637</v>
      </c>
      <c r="C146" s="18">
        <f>C119*'tipo cambio_mensual'!C8</f>
        <v>813.7732547964029</v>
      </c>
      <c r="D146" s="18">
        <f>D119*'tipo cambio_mensual'!D8</f>
        <v>874.8223259197616</v>
      </c>
      <c r="E146" s="18">
        <f>E119*'tipo cambio_mensual'!E8</f>
        <v>871.6416460003503</v>
      </c>
      <c r="F146" s="18">
        <f>F119*'tipo cambio_mensual'!F8</f>
        <v>836.6784571039285</v>
      </c>
      <c r="G146" s="18">
        <f>G119*'tipo cambio_mensual'!G8</f>
        <v>801.2430065472976</v>
      </c>
      <c r="H146" s="18">
        <f>H119*'tipo cambio_mensual'!H8</f>
        <v>750.0986749717277</v>
      </c>
      <c r="I146" s="18">
        <f>I119*'tipo cambio_mensual'!I8</f>
        <v>765.9882563091362</v>
      </c>
      <c r="J146" s="18">
        <f>J119*'tipo cambio_mensual'!J8</f>
        <v>771.887983918248</v>
      </c>
      <c r="K146" s="18">
        <f>K119*'tipo cambio_mensual'!K8</f>
        <v>785.9937106084919</v>
      </c>
      <c r="L146" s="18">
        <f>L119*'tipo cambio_mensual'!L8</f>
        <v>817.085857758775</v>
      </c>
      <c r="M146" s="18">
        <f>M119*'tipo cambio_mensual'!M8</f>
        <v>805.7576012577107</v>
      </c>
      <c r="N146" s="6">
        <f t="shared" si="27"/>
        <v>810.3221280459578</v>
      </c>
    </row>
    <row r="147" spans="1:14" ht="15.75">
      <c r="A147" s="17">
        <v>1998</v>
      </c>
      <c r="B147" s="18">
        <f>B120*'tipo cambio_mensual'!B9</f>
        <v>828.2023917516199</v>
      </c>
      <c r="C147" s="18">
        <f>C120*'tipo cambio_mensual'!C9</f>
        <v>853.4476041309323</v>
      </c>
      <c r="D147" s="18">
        <f>D120*'tipo cambio_mensual'!D9</f>
        <v>860.0933602879733</v>
      </c>
      <c r="E147" s="18">
        <f>E120*'tipo cambio_mensual'!E9</f>
        <v>806.126757442087</v>
      </c>
      <c r="F147" s="18">
        <f>F120*'tipo cambio_mensual'!F9</f>
        <v>791.6388830413023</v>
      </c>
      <c r="G147" s="18">
        <f>G120*'tipo cambio_mensual'!G9</f>
        <v>800.036605554013</v>
      </c>
      <c r="H147" s="18">
        <f>H120*'tipo cambio_mensual'!H9</f>
        <v>766.9819112194124</v>
      </c>
      <c r="I147" s="18">
        <f>I120*'tipo cambio_mensual'!I9</f>
        <v>696.6858260865366</v>
      </c>
      <c r="J147" s="18">
        <f>J120*'tipo cambio_mensual'!J9</f>
        <v>741.0873587414433</v>
      </c>
      <c r="K147" s="18">
        <f>K120*'tipo cambio_mensual'!K9</f>
        <v>763.4834900646272</v>
      </c>
      <c r="L147" s="18">
        <f>L120*'tipo cambio_mensual'!L9</f>
        <v>757.3912516587147</v>
      </c>
      <c r="M147" s="18">
        <f>M120*'tipo cambio_mensual'!M9</f>
        <v>779.9403680445506</v>
      </c>
      <c r="N147" s="6">
        <f t="shared" si="27"/>
        <v>787.0929840019344</v>
      </c>
    </row>
    <row r="148" spans="1:14" ht="15.75">
      <c r="A148" s="17">
        <v>1999</v>
      </c>
      <c r="B148" s="18">
        <f>B121*'tipo cambio_mensual'!B10</f>
        <v>821.9426020264468</v>
      </c>
      <c r="C148" s="18">
        <f>C121*'tipo cambio_mensual'!C10</f>
        <v>806.5570525359586</v>
      </c>
      <c r="D148" s="18">
        <f>D121*'tipo cambio_mensual'!D10</f>
        <v>789.2193097138232</v>
      </c>
      <c r="E148" s="18">
        <f>E121*'tipo cambio_mensual'!E10</f>
        <v>756.4115331128696</v>
      </c>
      <c r="F148" s="18">
        <f>F121*'tipo cambio_mensual'!F10</f>
        <v>737.2452920354773</v>
      </c>
      <c r="G148" s="18">
        <f>G121*'tipo cambio_mensual'!G10</f>
        <v>737.8550276634628</v>
      </c>
      <c r="H148" s="18">
        <f>H121*'tipo cambio_mensual'!H10</f>
        <v>641.5577020650248</v>
      </c>
      <c r="I148" s="18">
        <f>I121*'tipo cambio_mensual'!I10</f>
        <v>647.3736540145063</v>
      </c>
      <c r="J148" s="18">
        <f>J121*'tipo cambio_mensual'!J10</f>
        <v>643.1848710329938</v>
      </c>
      <c r="K148" s="18">
        <f>K121*'tipo cambio_mensual'!K10</f>
        <v>636.4951405282992</v>
      </c>
      <c r="L148" s="18">
        <f>L121*'tipo cambio_mensual'!L10</f>
        <v>629.0245011963368</v>
      </c>
      <c r="M148" s="18">
        <f>M121*'tipo cambio_mensual'!M10</f>
        <v>675.296301831532</v>
      </c>
      <c r="N148" s="6">
        <f t="shared" si="27"/>
        <v>710.1802489797277</v>
      </c>
    </row>
    <row r="149" spans="1:14" ht="15.75">
      <c r="A149" s="17">
        <v>2000</v>
      </c>
      <c r="B149" s="18">
        <f>B122*'tipo cambio_mensual'!B11</f>
        <v>713.419738519852</v>
      </c>
      <c r="C149" s="18">
        <f>C122*'tipo cambio_mensual'!C11</f>
        <v>734.6863944319497</v>
      </c>
      <c r="D149" s="18">
        <f>D122*'tipo cambio_mensual'!D11</f>
        <v>742.2424235222472</v>
      </c>
      <c r="E149" s="18">
        <f>E122*'tipo cambio_mensual'!E11</f>
        <v>750.4499579655626</v>
      </c>
      <c r="F149" s="18">
        <f>F122*'tipo cambio_mensual'!F11</f>
        <v>790.4492529272483</v>
      </c>
      <c r="G149" s="18">
        <f>G122*'tipo cambio_mensual'!G11</f>
        <v>739.1133160248829</v>
      </c>
      <c r="H149" s="18">
        <f>H122*'tipo cambio_mensual'!H11</f>
        <v>608.2698688881636</v>
      </c>
      <c r="I149" s="18">
        <f>I122*'tipo cambio_mensual'!I11</f>
        <v>554.7684020472263</v>
      </c>
      <c r="J149" s="18">
        <f>J122*'tipo cambio_mensual'!J11</f>
        <v>592.8836501372366</v>
      </c>
      <c r="K149" s="18">
        <f>K122*'tipo cambio_mensual'!K11</f>
        <v>652.9082803701355</v>
      </c>
      <c r="L149" s="18">
        <f>L122*'tipo cambio_mensual'!L11</f>
        <v>695.6664637017594</v>
      </c>
      <c r="M149" s="18">
        <f>M122*'tipo cambio_mensual'!M11</f>
        <v>734.1323648934268</v>
      </c>
      <c r="N149" s="6">
        <f t="shared" si="27"/>
        <v>692.4158427858075</v>
      </c>
    </row>
    <row r="150" spans="1:14" ht="15.75">
      <c r="A150" s="17">
        <v>2001</v>
      </c>
      <c r="B150" s="18">
        <f>B123*'tipo cambio_mensual'!B12</f>
        <v>762.0777281971098</v>
      </c>
      <c r="C150" s="18">
        <f>C123*'tipo cambio_mensual'!C12</f>
        <v>748.8166081806005</v>
      </c>
      <c r="D150" s="18">
        <f>D123*'tipo cambio_mensual'!D12</f>
        <v>740.7994980162474</v>
      </c>
      <c r="E150" s="18">
        <f>E123*'tipo cambio_mensual'!E12</f>
        <v>693.9700065942466</v>
      </c>
      <c r="F150" s="18">
        <f>F123*'tipo cambio_mensual'!F12</f>
        <v>654.6825291615905</v>
      </c>
      <c r="G150" s="18">
        <f>G123*'tipo cambio_mensual'!G12</f>
        <v>629.6005375928172</v>
      </c>
      <c r="H150" s="18">
        <f>H123*'tipo cambio_mensual'!H12</f>
        <v>674.4793316770928</v>
      </c>
      <c r="I150" s="18">
        <f>I123*'tipo cambio_mensual'!I12</f>
        <v>682.9735851660316</v>
      </c>
      <c r="J150" s="18">
        <f>J123*'tipo cambio_mensual'!J12</f>
        <v>708.2389147267685</v>
      </c>
      <c r="K150" s="18">
        <f>K123*'tipo cambio_mensual'!K12</f>
        <v>676.9293760386666</v>
      </c>
      <c r="L150" s="18">
        <f>L123*'tipo cambio_mensual'!L12</f>
        <v>671.7666222774299</v>
      </c>
      <c r="M150" s="18">
        <f>M123*'tipo cambio_mensual'!M12</f>
        <v>713.7102762868028</v>
      </c>
      <c r="N150" s="6">
        <f t="shared" si="27"/>
        <v>696.503751159617</v>
      </c>
    </row>
    <row r="151" spans="1:14" ht="15.75">
      <c r="A151" s="17">
        <v>2002</v>
      </c>
      <c r="B151" s="18">
        <f>B124*'tipo cambio_mensual'!B13</f>
        <v>710.5322340408856</v>
      </c>
      <c r="C151" s="18">
        <f>C124*'tipo cambio_mensual'!C13</f>
        <v>691.409573628536</v>
      </c>
      <c r="D151" s="18">
        <f>D124*'tipo cambio_mensual'!D13</f>
        <v>692.7695108401279</v>
      </c>
      <c r="E151" s="18">
        <f>E124*'tipo cambio_mensual'!E13</f>
        <v>688.9894097771403</v>
      </c>
      <c r="F151" s="18">
        <f>F124*'tipo cambio_mensual'!F13</f>
        <v>723.275897633438</v>
      </c>
      <c r="G151" s="18">
        <f>G124*'tipo cambio_mensual'!G13</f>
        <v>757.3447183740892</v>
      </c>
      <c r="H151" s="18">
        <f>H124*'tipo cambio_mensual'!H13</f>
        <v>820.1630778880037</v>
      </c>
      <c r="I151" s="18">
        <f>I124*'tipo cambio_mensual'!I13</f>
        <v>921.9357018725866</v>
      </c>
      <c r="J151" s="18">
        <f>J124*'tipo cambio_mensual'!J13</f>
        <v>979.3389570715852</v>
      </c>
      <c r="K151" s="18">
        <f>K124*'tipo cambio_mensual'!K13</f>
        <v>929.9688742874702</v>
      </c>
      <c r="L151" s="18">
        <f>L124*'tipo cambio_mensual'!L13</f>
        <v>915.3238811566175</v>
      </c>
      <c r="M151" s="18">
        <f>M124*'tipo cambio_mensual'!M13</f>
        <v>933.8847564830069</v>
      </c>
      <c r="N151" s="6">
        <f t="shared" si="27"/>
        <v>813.7447160877906</v>
      </c>
    </row>
    <row r="152" spans="1:14" ht="15.75">
      <c r="A152" s="17">
        <v>2003</v>
      </c>
      <c r="B152" s="18">
        <f>B125*'tipo cambio_mensual'!B14</f>
        <v>974.179392139498</v>
      </c>
      <c r="C152" s="18">
        <f>C125*'tipo cambio_mensual'!C14</f>
        <v>1007.5537961225278</v>
      </c>
      <c r="D152" s="18">
        <f>D125*'tipo cambio_mensual'!D14</f>
        <v>1000.9731550693538</v>
      </c>
      <c r="E152" s="18">
        <f>E125*'tipo cambio_mensual'!E14</f>
        <v>975.7257380674192</v>
      </c>
      <c r="F152" s="18">
        <f>F125*'tipo cambio_mensual'!F14</f>
        <v>960.5011653965872</v>
      </c>
      <c r="G152" s="18">
        <f>G125*'tipo cambio_mensual'!G14</f>
        <v>967.7111474717768</v>
      </c>
      <c r="H152" s="18">
        <f>H125*'tipo cambio_mensual'!H14</f>
        <v>892.7514587602078</v>
      </c>
      <c r="I152" s="18">
        <f>I125*'tipo cambio_mensual'!I14</f>
        <v>912.5312935551741</v>
      </c>
      <c r="J152" s="18">
        <f>J125*'tipo cambio_mensual'!J14</f>
        <v>946.3807149766902</v>
      </c>
      <c r="K152" s="18">
        <f>K125*'tipo cambio_mensual'!K14</f>
        <v>932.6567816826372</v>
      </c>
      <c r="L152" s="18">
        <f>L125*'tipo cambio_mensual'!L14</f>
        <v>965.2703940198238</v>
      </c>
      <c r="M152" s="18">
        <f>M125*'tipo cambio_mensual'!M14</f>
        <v>1022.9553684952856</v>
      </c>
      <c r="N152" s="6">
        <f t="shared" si="27"/>
        <v>963.2658671464152</v>
      </c>
    </row>
    <row r="153" spans="1:14" ht="15.75">
      <c r="A153" s="17">
        <v>2004</v>
      </c>
      <c r="B153" s="18">
        <f>B126*'tipo cambio_mensual'!B15</f>
        <v>1027.0033312068279</v>
      </c>
      <c r="C153" s="18">
        <f>C126*'tipo cambio_mensual'!C15</f>
        <v>1131.721842801595</v>
      </c>
      <c r="D153" s="18">
        <f>D126*'tipo cambio_mensual'!D15</f>
        <v>1191.9075679589332</v>
      </c>
      <c r="E153" s="18">
        <f>E126*'tipo cambio_mensual'!E15</f>
        <v>1282.8163234504395</v>
      </c>
      <c r="F153" s="18">
        <f>F126*'tipo cambio_mensual'!F15</f>
        <v>1300.750495428307</v>
      </c>
      <c r="G153" s="18">
        <f>G126*'tipo cambio_mensual'!G15</f>
        <v>1250.982635733993</v>
      </c>
      <c r="H153" s="18">
        <f>H126*'tipo cambio_mensual'!H15</f>
        <v>1132.7680149721841</v>
      </c>
      <c r="I153" s="18">
        <f>I126*'tipo cambio_mensual'!I15</f>
        <v>1049.6534271823964</v>
      </c>
      <c r="J153" s="18">
        <f>J126*'tipo cambio_mensual'!J15</f>
        <v>994.8391075701485</v>
      </c>
      <c r="K153" s="18">
        <f>K126*'tipo cambio_mensual'!K15</f>
        <v>960.2848761700794</v>
      </c>
      <c r="L153" s="18">
        <f>L126*'tipo cambio_mensual'!L15</f>
        <v>917.4617745758944</v>
      </c>
      <c r="M153" s="18">
        <f>M126*'tipo cambio_mensual'!M15</f>
        <v>899.8153058501782</v>
      </c>
      <c r="N153" s="6">
        <f t="shared" si="27"/>
        <v>1095.0003919084147</v>
      </c>
    </row>
    <row r="154" spans="1:14" ht="15.75">
      <c r="A154" s="17">
        <v>2005</v>
      </c>
      <c r="B154" s="18">
        <f>B127*'tipo cambio_mensual'!B16</f>
        <v>939.8260569758451</v>
      </c>
      <c r="C154" s="18">
        <f>C127*'tipo cambio_mensual'!C16</f>
        <v>854.9434012115955</v>
      </c>
      <c r="D154" s="18">
        <f>D127*'tipo cambio_mensual'!D16</f>
        <v>886.1108204771105</v>
      </c>
      <c r="E154" s="18">
        <f>E127*'tipo cambio_mensual'!E16</f>
        <v>875.2588018306267</v>
      </c>
      <c r="F154" s="18">
        <f>F127*'tipo cambio_mensual'!F16</f>
        <v>855.3594843632085</v>
      </c>
      <c r="G154" s="18">
        <f>G127*'tipo cambio_mensual'!G16</f>
        <v>864.9318770507535</v>
      </c>
      <c r="H154" s="18">
        <f>H127*'tipo cambio_mensual'!H16</f>
        <v>886.9980629776214</v>
      </c>
      <c r="I154" s="18">
        <f>I127*'tipo cambio_mensual'!I16</f>
        <v>820.5129042561779</v>
      </c>
      <c r="J154" s="18">
        <f>J127*'tipo cambio_mensual'!J16</f>
        <v>806.1537247009436</v>
      </c>
      <c r="K154" s="18">
        <f>K127*'tipo cambio_mensual'!K16</f>
        <v>776.1440078897269</v>
      </c>
      <c r="L154" s="18">
        <f>L127*'tipo cambio_mensual'!L16</f>
        <v>743.4005196591568</v>
      </c>
      <c r="M154" s="18">
        <f>M127*'tipo cambio_mensual'!M16</f>
        <v>803.4526683065677</v>
      </c>
      <c r="N154" s="6">
        <f t="shared" si="27"/>
        <v>842.7576941416111</v>
      </c>
    </row>
    <row r="155" spans="1:14" ht="15.75">
      <c r="A155" s="17">
        <v>2006</v>
      </c>
      <c r="B155" s="18">
        <f>B128*'tipo cambio_mensual'!B17</f>
        <v>830.4340997371086</v>
      </c>
      <c r="C155" s="18">
        <f>C128*'tipo cambio_mensual'!C17</f>
        <v>833.6727691051265</v>
      </c>
      <c r="D155" s="18">
        <f>D128*'tipo cambio_mensual'!D17</f>
        <v>871.550626580677</v>
      </c>
      <c r="E155" s="18">
        <f>E128*'tipo cambio_mensual'!E17</f>
        <v>917.2344622362773</v>
      </c>
      <c r="F155" s="18">
        <f>F128*'tipo cambio_mensual'!F17</f>
        <v>947.6055009479104</v>
      </c>
      <c r="G155" s="18">
        <f>G128*'tipo cambio_mensual'!G17</f>
        <v>959.6951396187347</v>
      </c>
      <c r="H155" s="18">
        <f>H128*'tipo cambio_mensual'!H17</f>
        <v>925.5325436801328</v>
      </c>
      <c r="I155" s="18">
        <f>I128*'tipo cambio_mensual'!I17</f>
        <v>894.5445255804707</v>
      </c>
      <c r="J155" s="18">
        <f>J128*'tipo cambio_mensual'!J17</f>
        <v>951.438749163389</v>
      </c>
      <c r="K155" s="18">
        <f>K128*'tipo cambio_mensual'!K17</f>
        <v>1093.9496891071096</v>
      </c>
      <c r="L155" s="18">
        <f>L128*'tipo cambio_mensual'!L17</f>
        <v>1237.8552890687165</v>
      </c>
      <c r="M155" s="18">
        <f>M128*'tipo cambio_mensual'!M17</f>
        <v>1285.4595085009914</v>
      </c>
      <c r="N155" s="6">
        <f t="shared" si="27"/>
        <v>979.0810752772205</v>
      </c>
    </row>
    <row r="156" spans="1:14" ht="15.75">
      <c r="A156" s="17">
        <v>2007</v>
      </c>
      <c r="B156" s="18">
        <f>B129*'tipo cambio_mensual'!B18</f>
        <v>1315.1497125050844</v>
      </c>
      <c r="C156" s="18">
        <f>C129*'tipo cambio_mensual'!C18</f>
        <v>1489.6679148284616</v>
      </c>
      <c r="D156" s="18">
        <f>D129*'tipo cambio_mensual'!D18</f>
        <v>1500.7447656141128</v>
      </c>
      <c r="E156" s="18">
        <f>E129*'tipo cambio_mensual'!E18</f>
        <v>1465.4533635248633</v>
      </c>
      <c r="F156" s="18">
        <f>F129*'tipo cambio_mensual'!F18</f>
        <v>1486.1629979105942</v>
      </c>
      <c r="G156" s="18">
        <f>G129*'tipo cambio_mensual'!G18</f>
        <v>1505.7395350052168</v>
      </c>
      <c r="H156" s="18">
        <f>H129*'tipo cambio_mensual'!H18</f>
        <v>1413.013028793735</v>
      </c>
      <c r="I156" s="18">
        <f>I129*'tipo cambio_mensual'!I18</f>
        <v>1417.598171428047</v>
      </c>
      <c r="J156" s="18">
        <f>J129*'tipo cambio_mensual'!J18</f>
        <v>1424.4743893855932</v>
      </c>
      <c r="K156" s="18">
        <f>K129*'tipo cambio_mensual'!K18</f>
        <v>1401.8250020387247</v>
      </c>
      <c r="L156" s="18">
        <f>L129*'tipo cambio_mensual'!L18</f>
        <v>1474.3375990083027</v>
      </c>
      <c r="M156" s="18">
        <f>M129*'tipo cambio_mensual'!M18</f>
        <v>1610.101566995683</v>
      </c>
      <c r="N156" s="6">
        <f t="shared" si="27"/>
        <v>1458.6890039198681</v>
      </c>
    </row>
    <row r="157" spans="1:14" ht="15.75">
      <c r="A157" s="17">
        <v>2008</v>
      </c>
      <c r="B157" s="18">
        <f>B130*'tipo cambio_mensual'!B19</f>
        <v>1709.4407600248778</v>
      </c>
      <c r="C157" s="18">
        <f>C130*'tipo cambio_mensual'!C19</f>
        <v>1924.3170596416464</v>
      </c>
      <c r="D157" s="18">
        <f>D130*'tipo cambio_mensual'!D19</f>
        <v>1985.6213158334838</v>
      </c>
      <c r="E157" s="18">
        <f>E130*'tipo cambio_mensual'!E19</f>
        <v>2127.8212858827405</v>
      </c>
      <c r="F157" s="18">
        <f>F130*'tipo cambio_mensual'!F19</f>
        <v>2164.9986245201985</v>
      </c>
      <c r="G157" s="18">
        <f>G130*'tipo cambio_mensual'!G19</f>
        <v>2224.3352550220366</v>
      </c>
      <c r="H157" s="18">
        <f>H130*'tipo cambio_mensual'!H19</f>
        <v>2111.373974390266</v>
      </c>
      <c r="I157" s="18">
        <f>I130*'tipo cambio_mensual'!I19</f>
        <v>2093.445471441997</v>
      </c>
      <c r="J157" s="18">
        <f>J130*'tipo cambio_mensual'!J19</f>
        <v>2099.3100431939424</v>
      </c>
      <c r="K157" s="18">
        <f>K130*'tipo cambio_mensual'!K19</f>
        <v>2173.0972269850377</v>
      </c>
      <c r="L157" s="18">
        <f>L130*'tipo cambio_mensual'!L19</f>
        <v>2199.333102286783</v>
      </c>
      <c r="M157" s="18">
        <f>M130*'tipo cambio_mensual'!M19</f>
        <v>2171.8243723670093</v>
      </c>
      <c r="N157" s="6">
        <f t="shared" si="27"/>
        <v>2082.076540965835</v>
      </c>
    </row>
    <row r="158" spans="1:14" ht="15.75">
      <c r="A158" s="17">
        <v>2009</v>
      </c>
      <c r="B158" s="18">
        <f>B131*'tipo cambio_mensual'!B20</f>
        <v>2384.5180955881474</v>
      </c>
      <c r="C158" s="18">
        <f>C131*'tipo cambio_mensual'!C20</f>
        <v>2223.867481343593</v>
      </c>
      <c r="D158" s="18">
        <f>D131*'tipo cambio_mensual'!D20</f>
        <v>2223.42391914573</v>
      </c>
      <c r="E158" s="18">
        <f>E131*'tipo cambio_mensual'!E20</f>
        <v>2036.571128830937</v>
      </c>
      <c r="F158" s="18">
        <f>F131*'tipo cambio_mensual'!F20</f>
        <v>2051.949198351815</v>
      </c>
      <c r="G158" s="18">
        <f>G131*'tipo cambio_mensual'!G20</f>
        <v>2106.2262986730316</v>
      </c>
      <c r="H158" s="18">
        <f>H131*'tipo cambio_mensual'!H20</f>
        <v>1894.221205075133</v>
      </c>
      <c r="I158" s="18">
        <f>I131*'tipo cambio_mensual'!I20</f>
        <v>1705.300793687135</v>
      </c>
      <c r="J158" s="18">
        <f>J131*'tipo cambio_mensual'!J20</f>
        <v>1717.2002442885635</v>
      </c>
      <c r="K158" s="18">
        <f>K131*'tipo cambio_mensual'!K20</f>
        <v>1879.6288473093773</v>
      </c>
      <c r="L158" s="18">
        <f>L131*'tipo cambio_mensual'!L20</f>
        <v>1883.7441297474077</v>
      </c>
      <c r="M158" s="18">
        <f>M131*'tipo cambio_mensual'!M20</f>
        <v>1823.032365885192</v>
      </c>
      <c r="N158" s="6">
        <f t="shared" si="27"/>
        <v>1994.1403089938385</v>
      </c>
    </row>
    <row r="159" spans="1:14" ht="15.75">
      <c r="A159" s="17">
        <v>2010</v>
      </c>
      <c r="B159" s="18">
        <f>B132*'tipo cambio_mensual'!B21</f>
        <v>1844.598063108639</v>
      </c>
      <c r="C159" s="18">
        <f>C132*'tipo cambio_mensual'!C21</f>
        <v>1808.7952279393812</v>
      </c>
      <c r="D159" s="18">
        <f>D132*'tipo cambio_mensual'!D21</f>
        <v>1757.2667015036934</v>
      </c>
      <c r="E159" s="18">
        <f>E132*'tipo cambio_mensual'!E21</f>
        <v>1641.8526207320713</v>
      </c>
      <c r="F159" s="18">
        <f>F132*'tipo cambio_mensual'!F21</f>
        <v>1745.7833340538773</v>
      </c>
      <c r="G159" s="18">
        <f>G132*'tipo cambio_mensual'!G21</f>
        <v>1707.5122270181548</v>
      </c>
      <c r="H159" s="18">
        <f>H132*'tipo cambio_mensual'!H21</f>
        <v>1761.2557299283621</v>
      </c>
      <c r="I159" s="18">
        <f>I132*'tipo cambio_mensual'!I21</f>
        <v>1834.9024871320978</v>
      </c>
      <c r="J159" s="18">
        <f>J132*'tipo cambio_mensual'!J21</f>
        <v>2055.9198811668093</v>
      </c>
      <c r="K159" s="18">
        <f>K132*'tipo cambio_mensual'!K21</f>
        <v>2115.2396620528943</v>
      </c>
      <c r="L159" s="18">
        <f>L132*'tipo cambio_mensual'!L21</f>
        <v>2210.248543201906</v>
      </c>
      <c r="M159" s="18">
        <f>M132*'tipo cambio_mensual'!M21</f>
        <v>2350.7800469772956</v>
      </c>
      <c r="N159" s="6">
        <f t="shared" si="27"/>
        <v>1902.8462104012651</v>
      </c>
    </row>
    <row r="160" spans="1:14" ht="15.75">
      <c r="A160" s="17">
        <v>2011</v>
      </c>
      <c r="B160" s="18">
        <f>B133*'tipo cambio_mensual'!B22</f>
        <v>2358.216002871225</v>
      </c>
      <c r="C160" s="18">
        <f>C133*'tipo cambio_mensual'!C22</f>
        <v>2684.804979350575</v>
      </c>
      <c r="D160" s="18">
        <f>D133*'tipo cambio_mensual'!D22</f>
        <v>2612.3036417036733</v>
      </c>
      <c r="E160" s="18">
        <f>E133*'tipo cambio_mensual'!E22</f>
        <v>2934.0780766912567</v>
      </c>
      <c r="F160" s="18">
        <f>F133*'tipo cambio_mensual'!F22</f>
        <v>2899.427393051481</v>
      </c>
      <c r="G160" s="18">
        <f>G133*'tipo cambio_mensual'!G22</f>
        <v>2965.3071860219216</v>
      </c>
      <c r="H160" s="18">
        <f>H133*'tipo cambio_mensual'!H22</f>
        <v>2908.8246757136335</v>
      </c>
      <c r="I160" s="18">
        <f>I133*'tipo cambio_mensual'!I22</f>
        <v>3313.0545950635933</v>
      </c>
      <c r="J160" s="18">
        <f>J133*'tipo cambio_mensual'!J22</f>
        <v>3276.380619012617</v>
      </c>
      <c r="K160" s="18">
        <f>K133*'tipo cambio_mensual'!K22</f>
        <v>3030.669128885794</v>
      </c>
      <c r="L160" s="18">
        <f>L133*'tipo cambio_mensual'!L22</f>
        <v>3144.2217207993535</v>
      </c>
      <c r="M160" s="18">
        <f>M133*'tipo cambio_mensual'!M22</f>
        <v>3176.45783088081</v>
      </c>
      <c r="N160" s="6">
        <f t="shared" si="27"/>
        <v>2941.978820837161</v>
      </c>
    </row>
    <row r="161" spans="1:14" ht="15.75">
      <c r="A161" s="17">
        <v>2012</v>
      </c>
      <c r="B161" s="18">
        <f>B134*'tipo cambio_mensual'!B23</f>
        <v>3206.3837738218617</v>
      </c>
      <c r="C161" s="18">
        <f>C134*'tipo cambio_mensual'!C23</f>
        <v>3160.390179024774</v>
      </c>
      <c r="D161" s="18">
        <f>D134*'tipo cambio_mensual'!D23</f>
        <v>3189.0277623371085</v>
      </c>
      <c r="E161" s="18">
        <f>E134*'tipo cambio_mensual'!E23</f>
        <v>3262.122267790113</v>
      </c>
      <c r="F161" s="18">
        <f>F134*'tipo cambio_mensual'!F23</f>
        <v>3410.308716143116</v>
      </c>
      <c r="G161" s="18">
        <f>G134*'tipo cambio_mensual'!G23</f>
        <v>3490.600032947351</v>
      </c>
      <c r="H161" s="18">
        <f>H134*'tipo cambio_mensual'!H23</f>
        <v>3757.0637085852695</v>
      </c>
      <c r="I161" s="18">
        <f>I134*'tipo cambio_mensual'!I23</f>
        <v>3960.3644279918585</v>
      </c>
      <c r="J161" s="18">
        <f>J134*'tipo cambio_mensual'!J23</f>
        <v>3509.787053249091</v>
      </c>
      <c r="K161" s="18">
        <f>K134*'tipo cambio_mensual'!K23</f>
        <v>3435.7496388851764</v>
      </c>
      <c r="L161" s="18">
        <f>L134*'tipo cambio_mensual'!L23</f>
        <v>3613.364351785723</v>
      </c>
      <c r="M161" s="18">
        <f>M134*'tipo cambio_mensual'!M23</f>
        <v>3480.9491413285054</v>
      </c>
      <c r="N161" s="6">
        <f t="shared" si="27"/>
        <v>3456.342587824163</v>
      </c>
    </row>
    <row r="162" spans="1:14" ht="15.75">
      <c r="A162" s="2">
        <v>2013</v>
      </c>
      <c r="B162" s="4">
        <f>B135*'tipo cambio_mensual'!B24</f>
        <v>3479.565332446588</v>
      </c>
      <c r="C162" s="4">
        <f>C135*'tipo cambio_mensual'!C24</f>
        <v>3526.179906315179</v>
      </c>
      <c r="D162" s="4">
        <f>D135*'tipo cambio_mensual'!D24</f>
        <v>3515.635692447054</v>
      </c>
      <c r="E162" s="4">
        <f>E135*'tipo cambio_mensual'!E24</f>
        <v>3349.0239239774614</v>
      </c>
      <c r="F162" s="4">
        <f>F135*'tipo cambio_mensual'!F24</f>
        <v>3378.2322139395087</v>
      </c>
      <c r="G162" s="4">
        <f>G135*'tipo cambio_mensual'!G24</f>
        <v>3556.065648846153</v>
      </c>
      <c r="H162" s="4">
        <f>H135*'tipo cambio_mensual'!H24</f>
        <v>3412.447399106095</v>
      </c>
      <c r="I162" s="4">
        <f>I135*'tipo cambio_mensual'!I24</f>
        <v>3158.1059401790267</v>
      </c>
      <c r="J162" s="4">
        <f>J135*'tipo cambio_mensual'!J24</f>
        <v>2779.7884679711747</v>
      </c>
      <c r="K162" s="4">
        <f>K135*'tipo cambio_mensual'!K24</f>
        <v>2359.1978541498243</v>
      </c>
      <c r="L162" s="4">
        <f>L135*'tipo cambio_mensual'!L24</f>
        <v>2239.8991132091314</v>
      </c>
      <c r="M162" s="4">
        <f>M135*'tipo cambio_mensual'!M24</f>
        <v>2207.0847325823784</v>
      </c>
      <c r="N162" s="39">
        <f t="shared" si="27"/>
        <v>3080.102185430798</v>
      </c>
    </row>
    <row r="163" spans="1:14" ht="15.75">
      <c r="A163" s="17" t="s">
        <v>28</v>
      </c>
      <c r="B163" s="17"/>
      <c r="C163" s="17"/>
      <c r="D163" s="17"/>
      <c r="E163" s="17"/>
      <c r="F163" s="17"/>
      <c r="G163" s="17"/>
      <c r="H163" s="17"/>
      <c r="I163" s="17"/>
      <c r="J163" s="17"/>
      <c r="K163" s="17"/>
      <c r="L163" s="17"/>
      <c r="M163" s="17"/>
      <c r="N163" s="17"/>
    </row>
    <row r="164" spans="1:14" ht="15.75">
      <c r="A164" s="17" t="s">
        <v>18</v>
      </c>
      <c r="B164" s="17"/>
      <c r="C164" s="17"/>
      <c r="D164" s="17"/>
      <c r="E164" s="17"/>
      <c r="F164" s="17"/>
      <c r="G164" s="17"/>
      <c r="H164" s="17"/>
      <c r="I164" s="17"/>
      <c r="J164" s="17"/>
      <c r="K164" s="17"/>
      <c r="L164" s="17"/>
      <c r="M164" s="17"/>
      <c r="N164" s="17"/>
    </row>
    <row r="165" spans="1:14" ht="15.75">
      <c r="A165" s="17" t="s">
        <v>25</v>
      </c>
      <c r="B165" s="17"/>
      <c r="C165" s="17"/>
      <c r="D165" s="17"/>
      <c r="E165" s="17"/>
      <c r="F165" s="17"/>
      <c r="G165" s="17"/>
      <c r="H165" s="17"/>
      <c r="I165" s="17"/>
      <c r="J165" s="17"/>
      <c r="K165" s="17"/>
      <c r="L165" s="17"/>
      <c r="M165" s="17"/>
      <c r="N165" s="17"/>
    </row>
    <row r="167" ht="15.75">
      <c r="L167" s="25"/>
    </row>
    <row r="169" spans="1:11" ht="15.75">
      <c r="A169" t="s">
        <v>14</v>
      </c>
      <c r="K169" s="23"/>
    </row>
  </sheetData>
  <sheetProtection/>
  <mergeCells count="3">
    <mergeCell ref="A1:N1"/>
    <mergeCell ref="A112:N112"/>
    <mergeCell ref="A139:N139"/>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P105"/>
  <sheetViews>
    <sheetView zoomScalePageLayoutView="0" workbookViewId="0" topLeftCell="A1">
      <selection activeCell="A21" sqref="A21"/>
    </sheetView>
  </sheetViews>
  <sheetFormatPr defaultColWidth="11.00390625" defaultRowHeight="15.75"/>
  <cols>
    <col min="14" max="14" width="15.00390625" style="0" customWidth="1"/>
    <col min="15" max="15" width="14.875" style="0" customWidth="1"/>
  </cols>
  <sheetData>
    <row r="1" spans="1:16" ht="18.75">
      <c r="A1" s="46" t="s">
        <v>34</v>
      </c>
      <c r="B1" s="46"/>
      <c r="C1" s="46"/>
      <c r="D1" s="46"/>
      <c r="E1" s="46"/>
      <c r="F1" s="46"/>
      <c r="G1" s="46"/>
      <c r="H1" s="46"/>
      <c r="I1" s="46"/>
      <c r="J1" s="46"/>
      <c r="K1" s="46"/>
      <c r="L1" s="46"/>
      <c r="M1" s="46"/>
      <c r="N1" s="46"/>
      <c r="O1" s="10" t="s">
        <v>16</v>
      </c>
      <c r="P1" s="13">
        <f>'precio_usa_maíz grano'!P1</f>
        <v>40183</v>
      </c>
    </row>
    <row r="2" spans="1:14" ht="15.75">
      <c r="A2" s="3" t="s">
        <v>12</v>
      </c>
      <c r="B2" s="3" t="s">
        <v>0</v>
      </c>
      <c r="C2" s="3" t="s">
        <v>1</v>
      </c>
      <c r="D2" s="3" t="s">
        <v>2</v>
      </c>
      <c r="E2" s="3" t="s">
        <v>3</v>
      </c>
      <c r="F2" s="3" t="s">
        <v>4</v>
      </c>
      <c r="G2" s="3" t="s">
        <v>5</v>
      </c>
      <c r="H2" s="3" t="s">
        <v>6</v>
      </c>
      <c r="I2" s="3" t="s">
        <v>7</v>
      </c>
      <c r="J2" s="3" t="s">
        <v>8</v>
      </c>
      <c r="K2" s="3" t="s">
        <v>9</v>
      </c>
      <c r="L2" s="3" t="s">
        <v>10</v>
      </c>
      <c r="M2" s="3" t="s">
        <v>11</v>
      </c>
      <c r="N2" s="3" t="s">
        <v>13</v>
      </c>
    </row>
    <row r="3" spans="1:14" ht="15.75">
      <c r="A3" s="19">
        <v>1913</v>
      </c>
      <c r="B3" s="18" t="s">
        <v>14</v>
      </c>
      <c r="C3" s="18" t="s">
        <v>14</v>
      </c>
      <c r="D3" s="18" t="s">
        <v>14</v>
      </c>
      <c r="E3" s="18" t="s">
        <v>14</v>
      </c>
      <c r="F3" s="18" t="s">
        <v>14</v>
      </c>
      <c r="G3" s="18" t="s">
        <v>14</v>
      </c>
      <c r="H3" s="18" t="s">
        <v>14</v>
      </c>
      <c r="I3" s="18" t="s">
        <v>14</v>
      </c>
      <c r="J3" s="18" t="s">
        <v>14</v>
      </c>
      <c r="K3" s="18">
        <v>1.96</v>
      </c>
      <c r="L3" s="18">
        <v>1.57</v>
      </c>
      <c r="M3" s="18">
        <v>1.72</v>
      </c>
      <c r="N3" s="1">
        <f>AVERAGE(B3:M3)</f>
        <v>1.75</v>
      </c>
    </row>
    <row r="4" spans="1:14" ht="15.75">
      <c r="A4" s="19">
        <v>1914</v>
      </c>
      <c r="B4" s="18">
        <v>1.96</v>
      </c>
      <c r="C4" s="18">
        <v>1.8</v>
      </c>
      <c r="D4" s="18" t="s">
        <v>14</v>
      </c>
      <c r="E4" s="18" t="s">
        <v>14</v>
      </c>
      <c r="F4" s="18" t="s">
        <v>14</v>
      </c>
      <c r="G4" s="18" t="s">
        <v>14</v>
      </c>
      <c r="H4" s="18" t="s">
        <v>14</v>
      </c>
      <c r="I4" s="18" t="s">
        <v>14</v>
      </c>
      <c r="J4" s="18" t="s">
        <v>14</v>
      </c>
      <c r="K4" s="18">
        <v>2.08</v>
      </c>
      <c r="L4" s="18">
        <v>2.15</v>
      </c>
      <c r="M4" s="18">
        <v>2.24</v>
      </c>
      <c r="N4" s="1">
        <f aca="true" t="shared" si="0" ref="N4:N67">AVERAGE(B4:M4)</f>
        <v>2.0460000000000003</v>
      </c>
    </row>
    <row r="5" spans="1:14" ht="15.75">
      <c r="A5" s="19">
        <v>1915</v>
      </c>
      <c r="B5" s="18">
        <v>2.35</v>
      </c>
      <c r="C5" s="18">
        <v>2.26</v>
      </c>
      <c r="D5" s="18" t="s">
        <v>14</v>
      </c>
      <c r="E5" s="18" t="s">
        <v>14</v>
      </c>
      <c r="F5" s="18" t="s">
        <v>14</v>
      </c>
      <c r="G5" s="18" t="s">
        <v>14</v>
      </c>
      <c r="H5" s="18" t="s">
        <v>14</v>
      </c>
      <c r="I5" s="18" t="s">
        <v>14</v>
      </c>
      <c r="J5" s="18" t="s">
        <v>14</v>
      </c>
      <c r="K5" s="18">
        <v>1.88</v>
      </c>
      <c r="L5" s="18">
        <v>2.08</v>
      </c>
      <c r="M5" s="18">
        <v>2.23</v>
      </c>
      <c r="N5" s="1">
        <f t="shared" si="0"/>
        <v>2.16</v>
      </c>
    </row>
    <row r="6" spans="1:14" ht="15.75">
      <c r="A6" s="19">
        <v>1916</v>
      </c>
      <c r="B6" s="18">
        <v>2.31</v>
      </c>
      <c r="C6" s="18">
        <v>2.39</v>
      </c>
      <c r="D6" s="18" t="s">
        <v>14</v>
      </c>
      <c r="E6" s="18" t="s">
        <v>14</v>
      </c>
      <c r="F6" s="18" t="s">
        <v>14</v>
      </c>
      <c r="G6" s="18" t="s">
        <v>14</v>
      </c>
      <c r="H6" s="18" t="s">
        <v>14</v>
      </c>
      <c r="I6" s="18" t="s">
        <v>14</v>
      </c>
      <c r="J6" s="18" t="s">
        <v>14</v>
      </c>
      <c r="K6" s="18">
        <v>2.13</v>
      </c>
      <c r="L6" s="18">
        <v>2.13</v>
      </c>
      <c r="M6" s="18">
        <v>2.18</v>
      </c>
      <c r="N6" s="1">
        <f t="shared" si="0"/>
        <v>2.228</v>
      </c>
    </row>
    <row r="7" spans="1:14" ht="15.75">
      <c r="A7" s="19">
        <v>1917</v>
      </c>
      <c r="B7" s="18">
        <v>2.2</v>
      </c>
      <c r="C7" s="18">
        <v>2.45</v>
      </c>
      <c r="D7" s="18" t="s">
        <v>14</v>
      </c>
      <c r="E7" s="18" t="s">
        <v>14</v>
      </c>
      <c r="F7" s="18" t="s">
        <v>14</v>
      </c>
      <c r="G7" s="18" t="s">
        <v>14</v>
      </c>
      <c r="H7" s="18" t="s">
        <v>14</v>
      </c>
      <c r="I7" s="18" t="s">
        <v>14</v>
      </c>
      <c r="J7" s="18" t="s">
        <v>14</v>
      </c>
      <c r="K7" s="18">
        <v>2.73</v>
      </c>
      <c r="L7" s="18">
        <v>2.86</v>
      </c>
      <c r="M7" s="18">
        <v>3.33</v>
      </c>
      <c r="N7" s="1">
        <f t="shared" si="0"/>
        <v>2.714</v>
      </c>
    </row>
    <row r="8" spans="1:14" ht="15.75">
      <c r="A8" s="19">
        <v>1918</v>
      </c>
      <c r="B8" s="18">
        <v>3.47</v>
      </c>
      <c r="C8" s="18">
        <v>3.82</v>
      </c>
      <c r="D8" s="18" t="s">
        <v>14</v>
      </c>
      <c r="E8" s="18" t="s">
        <v>14</v>
      </c>
      <c r="F8" s="18" t="s">
        <v>14</v>
      </c>
      <c r="G8" s="18" t="s">
        <v>14</v>
      </c>
      <c r="H8" s="18" t="s">
        <v>14</v>
      </c>
      <c r="I8" s="18" t="s">
        <v>14</v>
      </c>
      <c r="J8" s="18" t="s">
        <v>14</v>
      </c>
      <c r="K8" s="18">
        <v>3.36</v>
      </c>
      <c r="L8" s="18">
        <v>3.2</v>
      </c>
      <c r="M8" s="18">
        <v>3.29</v>
      </c>
      <c r="N8" s="1">
        <f t="shared" si="0"/>
        <v>3.428</v>
      </c>
    </row>
    <row r="9" spans="1:14" ht="15.75">
      <c r="A9" s="19">
        <v>1919</v>
      </c>
      <c r="B9" s="18">
        <v>3</v>
      </c>
      <c r="C9" s="18">
        <v>3</v>
      </c>
      <c r="D9" s="18" t="s">
        <v>14</v>
      </c>
      <c r="E9" s="18" t="s">
        <v>14</v>
      </c>
      <c r="F9" s="18" t="s">
        <v>14</v>
      </c>
      <c r="G9" s="18" t="s">
        <v>14</v>
      </c>
      <c r="H9" s="18" t="s">
        <v>14</v>
      </c>
      <c r="I9" s="18" t="s">
        <v>14</v>
      </c>
      <c r="J9" s="18" t="s">
        <v>14</v>
      </c>
      <c r="K9" s="18">
        <v>3.34</v>
      </c>
      <c r="L9" s="18">
        <v>3.35</v>
      </c>
      <c r="M9" s="18">
        <v>3.44</v>
      </c>
      <c r="N9" s="1">
        <f t="shared" si="0"/>
        <v>3.226</v>
      </c>
    </row>
    <row r="10" spans="1:14" ht="15.75">
      <c r="A10" s="19">
        <v>1920</v>
      </c>
      <c r="B10" s="18">
        <v>3.76</v>
      </c>
      <c r="C10" s="18">
        <v>4.05</v>
      </c>
      <c r="D10" s="18" t="s">
        <v>14</v>
      </c>
      <c r="E10" s="18" t="s">
        <v>14</v>
      </c>
      <c r="F10" s="18" t="s">
        <v>14</v>
      </c>
      <c r="G10" s="18" t="s">
        <v>14</v>
      </c>
      <c r="H10" s="18" t="s">
        <v>14</v>
      </c>
      <c r="I10" s="18" t="s">
        <v>14</v>
      </c>
      <c r="J10" s="18" t="s">
        <v>14</v>
      </c>
      <c r="K10" s="18">
        <v>3.41</v>
      </c>
      <c r="L10" s="18">
        <v>3</v>
      </c>
      <c r="M10" s="18">
        <v>2.28</v>
      </c>
      <c r="N10" s="1">
        <f t="shared" si="0"/>
        <v>3.3</v>
      </c>
    </row>
    <row r="11" spans="1:14" ht="15.75">
      <c r="A11" s="19">
        <v>1921</v>
      </c>
      <c r="B11" s="18">
        <v>2.18</v>
      </c>
      <c r="C11" s="18">
        <v>2.17</v>
      </c>
      <c r="D11" s="18" t="s">
        <v>14</v>
      </c>
      <c r="E11" s="18" t="s">
        <v>14</v>
      </c>
      <c r="F11" s="18" t="s">
        <v>14</v>
      </c>
      <c r="G11" s="18" t="s">
        <v>14</v>
      </c>
      <c r="H11" s="18" t="s">
        <v>14</v>
      </c>
      <c r="I11" s="18" t="s">
        <v>14</v>
      </c>
      <c r="J11" s="18" t="s">
        <v>14</v>
      </c>
      <c r="K11" s="18">
        <v>2.2</v>
      </c>
      <c r="L11" s="18">
        <v>2.22</v>
      </c>
      <c r="M11" s="18">
        <v>2.08</v>
      </c>
      <c r="N11" s="1">
        <f t="shared" si="0"/>
        <v>2.17</v>
      </c>
    </row>
    <row r="12" spans="1:14" ht="15.75">
      <c r="A12" s="19">
        <v>1922</v>
      </c>
      <c r="B12" s="18">
        <v>2.11</v>
      </c>
      <c r="C12" s="18">
        <v>2.16</v>
      </c>
      <c r="D12" s="18" t="s">
        <v>14</v>
      </c>
      <c r="E12" s="18" t="s">
        <v>14</v>
      </c>
      <c r="F12" s="18" t="s">
        <v>14</v>
      </c>
      <c r="G12" s="18" t="s">
        <v>14</v>
      </c>
      <c r="H12" s="18" t="s">
        <v>14</v>
      </c>
      <c r="I12" s="18" t="s">
        <v>14</v>
      </c>
      <c r="J12" s="18" t="s">
        <v>14</v>
      </c>
      <c r="K12" s="18">
        <v>1.89</v>
      </c>
      <c r="L12" s="18">
        <v>2</v>
      </c>
      <c r="M12" s="18">
        <v>1.97</v>
      </c>
      <c r="N12" s="1">
        <f t="shared" si="0"/>
        <v>2.0260000000000002</v>
      </c>
    </row>
    <row r="13" spans="1:14" ht="15.75">
      <c r="A13" s="19">
        <v>1923</v>
      </c>
      <c r="B13" s="18">
        <v>2.07</v>
      </c>
      <c r="C13" s="18">
        <v>2.13</v>
      </c>
      <c r="D13" s="18" t="s">
        <v>14</v>
      </c>
      <c r="E13" s="18" t="s">
        <v>14</v>
      </c>
      <c r="F13" s="18" t="s">
        <v>14</v>
      </c>
      <c r="G13" s="18" t="s">
        <v>14</v>
      </c>
      <c r="H13" s="18" t="s">
        <v>14</v>
      </c>
      <c r="I13" s="18" t="s">
        <v>14</v>
      </c>
      <c r="J13" s="18">
        <v>2.25</v>
      </c>
      <c r="K13" s="18">
        <v>2.09</v>
      </c>
      <c r="L13" s="18">
        <v>2.1</v>
      </c>
      <c r="M13" s="18">
        <v>2.11</v>
      </c>
      <c r="N13" s="1">
        <f t="shared" si="0"/>
        <v>2.1249999999999996</v>
      </c>
    </row>
    <row r="14" spans="1:14" ht="15.75">
      <c r="A14" s="19">
        <v>1924</v>
      </c>
      <c r="B14" s="18">
        <v>2.23</v>
      </c>
      <c r="C14" s="18">
        <v>2.26</v>
      </c>
      <c r="D14" s="18">
        <v>2.41</v>
      </c>
      <c r="E14" s="18">
        <v>2.4</v>
      </c>
      <c r="F14" s="18">
        <v>2.44</v>
      </c>
      <c r="G14" s="18">
        <v>2.49</v>
      </c>
      <c r="H14" s="18">
        <v>2.6</v>
      </c>
      <c r="I14" s="18">
        <v>2.51</v>
      </c>
      <c r="J14" s="18">
        <v>2.33</v>
      </c>
      <c r="K14" s="18">
        <v>2.23</v>
      </c>
      <c r="L14" s="18">
        <v>2.16</v>
      </c>
      <c r="M14" s="18">
        <v>2.36</v>
      </c>
      <c r="N14" s="1">
        <f t="shared" si="0"/>
        <v>2.3683333333333336</v>
      </c>
    </row>
    <row r="15" spans="1:14" ht="15.75">
      <c r="A15" s="19">
        <v>1925</v>
      </c>
      <c r="B15" s="18">
        <v>2.59</v>
      </c>
      <c r="C15" s="18">
        <v>2.64</v>
      </c>
      <c r="D15" s="18">
        <v>2.76</v>
      </c>
      <c r="E15" s="18">
        <v>2.77</v>
      </c>
      <c r="F15" s="18">
        <v>2.81</v>
      </c>
      <c r="G15" s="18">
        <v>2.7</v>
      </c>
      <c r="H15" s="18">
        <v>2.71</v>
      </c>
      <c r="I15" s="18">
        <v>2.4</v>
      </c>
      <c r="J15" s="18">
        <v>2.38</v>
      </c>
      <c r="K15" s="18">
        <v>2.27</v>
      </c>
      <c r="L15" s="18">
        <v>2.18</v>
      </c>
      <c r="M15" s="18">
        <v>2.17</v>
      </c>
      <c r="N15" s="1">
        <f t="shared" si="0"/>
        <v>2.5316666666666663</v>
      </c>
    </row>
    <row r="16" spans="1:14" ht="15.75">
      <c r="A16" s="19">
        <v>1926</v>
      </c>
      <c r="B16" s="18">
        <v>2.38</v>
      </c>
      <c r="C16" s="18">
        <v>2.33</v>
      </c>
      <c r="D16" s="18">
        <v>2.39</v>
      </c>
      <c r="E16" s="18">
        <v>2.27</v>
      </c>
      <c r="F16" s="18">
        <v>2.37</v>
      </c>
      <c r="G16" s="18">
        <v>2.67</v>
      </c>
      <c r="H16" s="18">
        <v>2.71</v>
      </c>
      <c r="I16" s="18">
        <v>2.31</v>
      </c>
      <c r="J16" s="18">
        <v>2.27</v>
      </c>
      <c r="K16" s="18">
        <v>1.97</v>
      </c>
      <c r="L16" s="18">
        <v>1.85</v>
      </c>
      <c r="M16" s="18">
        <v>1.83</v>
      </c>
      <c r="N16" s="1">
        <f t="shared" si="0"/>
        <v>2.2791666666666663</v>
      </c>
    </row>
    <row r="17" spans="1:14" ht="15.75">
      <c r="A17" s="19">
        <v>1927</v>
      </c>
      <c r="B17" s="18">
        <v>1.9</v>
      </c>
      <c r="C17" s="18">
        <v>2.03</v>
      </c>
      <c r="D17" s="18">
        <v>1.98</v>
      </c>
      <c r="E17" s="18">
        <v>2.07</v>
      </c>
      <c r="F17" s="18">
        <v>2.15</v>
      </c>
      <c r="G17" s="18">
        <v>2.2</v>
      </c>
      <c r="H17" s="18">
        <v>2.14</v>
      </c>
      <c r="I17" s="18">
        <v>2.06</v>
      </c>
      <c r="J17" s="18">
        <v>1.91</v>
      </c>
      <c r="K17" s="18">
        <v>1.86</v>
      </c>
      <c r="L17" s="18">
        <v>1.69</v>
      </c>
      <c r="M17" s="18">
        <v>1.61</v>
      </c>
      <c r="N17" s="1">
        <f t="shared" si="0"/>
        <v>1.9666666666666668</v>
      </c>
    </row>
    <row r="18" spans="1:14" ht="15.75">
      <c r="A18" s="19">
        <v>1928</v>
      </c>
      <c r="B18" s="18">
        <v>1.7</v>
      </c>
      <c r="C18" s="18">
        <v>1.69</v>
      </c>
      <c r="D18" s="18">
        <v>1.85</v>
      </c>
      <c r="E18" s="18">
        <v>1.93</v>
      </c>
      <c r="F18" s="18">
        <v>2.06</v>
      </c>
      <c r="G18" s="18">
        <v>2.13</v>
      </c>
      <c r="H18" s="18">
        <v>2.12</v>
      </c>
      <c r="I18" s="18">
        <v>2.01</v>
      </c>
      <c r="J18" s="18">
        <v>1.89</v>
      </c>
      <c r="K18" s="18">
        <v>1.72</v>
      </c>
      <c r="L18" s="18">
        <v>1.69</v>
      </c>
      <c r="M18" s="18">
        <v>1.7</v>
      </c>
      <c r="N18" s="1">
        <f t="shared" si="0"/>
        <v>1.8741666666666665</v>
      </c>
    </row>
    <row r="19" spans="1:14" ht="15.75">
      <c r="A19" s="19">
        <v>1929</v>
      </c>
      <c r="B19" s="18">
        <v>1.82</v>
      </c>
      <c r="C19" s="18">
        <v>1.93</v>
      </c>
      <c r="D19" s="18">
        <v>2.13</v>
      </c>
      <c r="E19" s="18">
        <v>2.19</v>
      </c>
      <c r="F19" s="18">
        <v>2.3</v>
      </c>
      <c r="G19" s="18">
        <v>2.41</v>
      </c>
      <c r="H19" s="18">
        <v>2.46</v>
      </c>
      <c r="I19" s="18">
        <v>2.15</v>
      </c>
      <c r="J19" s="18">
        <v>1.87</v>
      </c>
      <c r="K19" s="18">
        <v>1.79</v>
      </c>
      <c r="L19" s="18">
        <v>1.7</v>
      </c>
      <c r="M19" s="18">
        <v>1.72</v>
      </c>
      <c r="N19" s="1">
        <f t="shared" si="0"/>
        <v>2.0391666666666666</v>
      </c>
    </row>
    <row r="20" spans="1:14" ht="15.75">
      <c r="A20" s="19">
        <v>1930</v>
      </c>
      <c r="B20" s="18">
        <v>1.85</v>
      </c>
      <c r="C20" s="18">
        <v>1.91</v>
      </c>
      <c r="D20" s="18">
        <v>2</v>
      </c>
      <c r="E20" s="18">
        <v>2.07</v>
      </c>
      <c r="F20" s="18">
        <v>2.11</v>
      </c>
      <c r="G20" s="18">
        <v>2.16</v>
      </c>
      <c r="H20" s="18">
        <v>1.96</v>
      </c>
      <c r="I20" s="18">
        <v>1.9</v>
      </c>
      <c r="J20" s="18">
        <v>1.8</v>
      </c>
      <c r="K20" s="18">
        <v>1.64</v>
      </c>
      <c r="L20" s="18">
        <v>1.48</v>
      </c>
      <c r="M20" s="18">
        <v>1.44</v>
      </c>
      <c r="N20" s="1">
        <f t="shared" si="0"/>
        <v>1.86</v>
      </c>
    </row>
    <row r="21" spans="1:14" ht="15.75">
      <c r="A21" s="19">
        <v>1931</v>
      </c>
      <c r="B21" s="18">
        <v>1.46</v>
      </c>
      <c r="C21" s="18">
        <v>1.4</v>
      </c>
      <c r="D21" s="18">
        <v>1.42</v>
      </c>
      <c r="E21" s="18">
        <v>1.38</v>
      </c>
      <c r="F21" s="18">
        <v>1.39</v>
      </c>
      <c r="G21" s="18">
        <v>1.29</v>
      </c>
      <c r="H21" s="18">
        <v>1.12</v>
      </c>
      <c r="I21" s="18">
        <v>0.94</v>
      </c>
      <c r="J21" s="18">
        <v>0.82</v>
      </c>
      <c r="K21" s="18">
        <v>0.52</v>
      </c>
      <c r="L21" s="18">
        <v>0.47</v>
      </c>
      <c r="M21" s="18">
        <v>0.47</v>
      </c>
      <c r="N21" s="1">
        <f t="shared" si="0"/>
        <v>1.0566666666666669</v>
      </c>
    </row>
    <row r="22" spans="1:14" ht="15.75">
      <c r="A22" s="19">
        <v>1932</v>
      </c>
      <c r="B22" s="18">
        <v>0.47</v>
      </c>
      <c r="C22" s="18">
        <v>0.48</v>
      </c>
      <c r="D22" s="18">
        <v>0.51</v>
      </c>
      <c r="E22" s="18">
        <v>0.51</v>
      </c>
      <c r="F22" s="18">
        <v>0.52</v>
      </c>
      <c r="G22" s="18">
        <v>0.51</v>
      </c>
      <c r="H22" s="18">
        <v>0.47</v>
      </c>
      <c r="I22" s="18">
        <v>0.47</v>
      </c>
      <c r="J22" s="18">
        <v>0.47</v>
      </c>
      <c r="K22" s="18">
        <v>0.46</v>
      </c>
      <c r="L22" s="18">
        <v>0.45</v>
      </c>
      <c r="M22" s="18">
        <v>0.44</v>
      </c>
      <c r="N22" s="1">
        <f t="shared" si="0"/>
        <v>0.48</v>
      </c>
    </row>
    <row r="23" spans="1:14" ht="15.75">
      <c r="A23" s="19">
        <v>1933</v>
      </c>
      <c r="B23" s="18">
        <v>0.45</v>
      </c>
      <c r="C23" s="18">
        <v>0.45</v>
      </c>
      <c r="D23" s="18">
        <v>0.48</v>
      </c>
      <c r="E23" s="18">
        <v>0.58</v>
      </c>
      <c r="F23" s="18">
        <v>0.86</v>
      </c>
      <c r="G23" s="18">
        <v>0.98</v>
      </c>
      <c r="H23" s="18">
        <v>1.04</v>
      </c>
      <c r="I23" s="18">
        <v>0.94</v>
      </c>
      <c r="J23" s="18">
        <v>0.85</v>
      </c>
      <c r="K23" s="18">
        <v>0.68</v>
      </c>
      <c r="L23" s="18">
        <v>0.69</v>
      </c>
      <c r="M23" s="18">
        <v>0.73</v>
      </c>
      <c r="N23" s="1">
        <f t="shared" si="0"/>
        <v>0.7274999999999999</v>
      </c>
    </row>
    <row r="24" spans="1:14" ht="15.75">
      <c r="A24" s="19">
        <v>1934</v>
      </c>
      <c r="B24" s="18">
        <v>0.81</v>
      </c>
      <c r="C24" s="18">
        <v>1.01</v>
      </c>
      <c r="D24" s="18">
        <v>1.16</v>
      </c>
      <c r="E24" s="18">
        <v>1.26</v>
      </c>
      <c r="F24" s="18">
        <v>1.25</v>
      </c>
      <c r="G24" s="18">
        <v>1.45</v>
      </c>
      <c r="H24" s="18">
        <v>1.54</v>
      </c>
      <c r="I24" s="18">
        <v>1.25</v>
      </c>
      <c r="J24" s="18">
        <v>1.05</v>
      </c>
      <c r="K24" s="18">
        <v>0.95</v>
      </c>
      <c r="L24" s="18">
        <v>0.89</v>
      </c>
      <c r="M24" s="18">
        <v>1.11</v>
      </c>
      <c r="N24" s="1">
        <f t="shared" si="0"/>
        <v>1.1441666666666668</v>
      </c>
    </row>
    <row r="25" spans="1:14" ht="15.75">
      <c r="A25" s="19">
        <v>1935</v>
      </c>
      <c r="B25" s="18">
        <v>1.19</v>
      </c>
      <c r="C25" s="18">
        <v>1.27</v>
      </c>
      <c r="D25" s="18">
        <v>1.2</v>
      </c>
      <c r="E25" s="18">
        <v>1.18</v>
      </c>
      <c r="F25" s="18">
        <v>1.21</v>
      </c>
      <c r="G25" s="18">
        <v>1.19</v>
      </c>
      <c r="H25" s="18">
        <v>0.98</v>
      </c>
      <c r="I25" s="18">
        <v>0.73</v>
      </c>
      <c r="J25" s="18">
        <v>0.69</v>
      </c>
      <c r="K25" s="18">
        <v>0.68</v>
      </c>
      <c r="L25" s="18">
        <v>0.69</v>
      </c>
      <c r="M25" s="18">
        <v>0.72</v>
      </c>
      <c r="N25" s="1">
        <f t="shared" si="0"/>
        <v>0.9775</v>
      </c>
    </row>
    <row r="26" spans="1:14" ht="15.75">
      <c r="A26" s="19">
        <v>1936</v>
      </c>
      <c r="B26" s="18">
        <v>0.76</v>
      </c>
      <c r="C26" s="18">
        <v>0.77</v>
      </c>
      <c r="D26" s="18">
        <v>0.78</v>
      </c>
      <c r="E26" s="18">
        <v>0.78</v>
      </c>
      <c r="F26" s="18">
        <v>0.83</v>
      </c>
      <c r="G26" s="18">
        <v>0.85</v>
      </c>
      <c r="H26" s="18">
        <v>1.05</v>
      </c>
      <c r="I26" s="18">
        <v>1.19</v>
      </c>
      <c r="J26" s="18">
        <v>1.1</v>
      </c>
      <c r="K26" s="18">
        <v>1.07</v>
      </c>
      <c r="L26" s="18">
        <v>1.12</v>
      </c>
      <c r="M26" s="18">
        <v>1.3</v>
      </c>
      <c r="N26" s="1">
        <f t="shared" si="0"/>
        <v>0.9666666666666668</v>
      </c>
    </row>
    <row r="27" spans="1:14" ht="15.75">
      <c r="A27" s="19">
        <v>1937</v>
      </c>
      <c r="B27" s="18">
        <v>1.43</v>
      </c>
      <c r="C27" s="18">
        <v>1.5</v>
      </c>
      <c r="D27" s="18">
        <v>1.52</v>
      </c>
      <c r="E27" s="18">
        <v>1.66</v>
      </c>
      <c r="F27" s="18">
        <v>1.74</v>
      </c>
      <c r="G27" s="18">
        <v>1.5</v>
      </c>
      <c r="H27" s="18">
        <v>1.32</v>
      </c>
      <c r="I27" s="18">
        <v>1.02</v>
      </c>
      <c r="J27" s="18">
        <v>0.9</v>
      </c>
      <c r="K27" s="18">
        <v>0.86</v>
      </c>
      <c r="L27" s="18">
        <v>0.83</v>
      </c>
      <c r="M27" s="18">
        <v>0.83</v>
      </c>
      <c r="N27" s="1">
        <f t="shared" si="0"/>
        <v>1.2591666666666665</v>
      </c>
    </row>
    <row r="28" spans="1:14" ht="15.75">
      <c r="A28" s="19">
        <v>1938</v>
      </c>
      <c r="B28" s="18">
        <v>0.88</v>
      </c>
      <c r="C28" s="18">
        <v>0.93</v>
      </c>
      <c r="D28" s="18">
        <v>0.89</v>
      </c>
      <c r="E28" s="18">
        <v>0.85</v>
      </c>
      <c r="F28" s="18">
        <v>0.87</v>
      </c>
      <c r="G28" s="18">
        <v>0.86</v>
      </c>
      <c r="H28" s="18">
        <v>0.85</v>
      </c>
      <c r="I28" s="18">
        <v>0.75</v>
      </c>
      <c r="J28" s="18">
        <v>0.71</v>
      </c>
      <c r="K28" s="18">
        <v>0.64</v>
      </c>
      <c r="L28" s="18">
        <v>0.63</v>
      </c>
      <c r="M28" s="18">
        <v>0.67</v>
      </c>
      <c r="N28" s="1">
        <f t="shared" si="0"/>
        <v>0.7941666666666668</v>
      </c>
    </row>
    <row r="29" spans="1:14" ht="15.75">
      <c r="A29" s="19">
        <v>1939</v>
      </c>
      <c r="B29" s="18">
        <v>0.72</v>
      </c>
      <c r="C29" s="18">
        <v>0.69</v>
      </c>
      <c r="D29" s="18">
        <v>0.73</v>
      </c>
      <c r="E29" s="18">
        <v>0.78</v>
      </c>
      <c r="F29" s="18">
        <v>0.87</v>
      </c>
      <c r="G29" s="18">
        <v>0.83</v>
      </c>
      <c r="H29" s="18">
        <v>0.75</v>
      </c>
      <c r="I29" s="18">
        <v>0.64</v>
      </c>
      <c r="J29" s="18">
        <v>0.73</v>
      </c>
      <c r="K29" s="18">
        <v>0.73</v>
      </c>
      <c r="L29" s="18">
        <v>0.82</v>
      </c>
      <c r="M29" s="18">
        <v>0.97</v>
      </c>
      <c r="N29" s="1">
        <f t="shared" si="0"/>
        <v>0.7716666666666668</v>
      </c>
    </row>
    <row r="30" spans="1:14" ht="15.75">
      <c r="A30" s="19">
        <v>1940</v>
      </c>
      <c r="B30" s="18">
        <v>1.03</v>
      </c>
      <c r="C30" s="18">
        <v>0.96</v>
      </c>
      <c r="D30" s="18">
        <v>1.01</v>
      </c>
      <c r="E30" s="18">
        <v>1</v>
      </c>
      <c r="F30" s="18">
        <v>0.96</v>
      </c>
      <c r="G30" s="18">
        <v>0.79</v>
      </c>
      <c r="H30" s="18">
        <v>0.73</v>
      </c>
      <c r="I30" s="18">
        <v>0.67</v>
      </c>
      <c r="J30" s="18">
        <v>0.69</v>
      </c>
      <c r="K30" s="18">
        <v>0.67</v>
      </c>
      <c r="L30" s="18">
        <v>0.84</v>
      </c>
      <c r="M30" s="18">
        <v>0.81</v>
      </c>
      <c r="N30" s="1">
        <f t="shared" si="0"/>
        <v>0.8466666666666667</v>
      </c>
    </row>
    <row r="31" spans="1:14" ht="15.75">
      <c r="A31" s="19">
        <v>1941</v>
      </c>
      <c r="B31" s="18">
        <v>0.89</v>
      </c>
      <c r="C31" s="18">
        <v>0.84</v>
      </c>
      <c r="D31" s="18">
        <v>0.89</v>
      </c>
      <c r="E31" s="18">
        <v>1.07</v>
      </c>
      <c r="F31" s="18">
        <v>1.19</v>
      </c>
      <c r="G31" s="18">
        <v>1.23</v>
      </c>
      <c r="H31" s="18">
        <v>1.3</v>
      </c>
      <c r="I31" s="18">
        <v>1.29</v>
      </c>
      <c r="J31" s="18">
        <v>1.61</v>
      </c>
      <c r="K31" s="18">
        <v>1.42</v>
      </c>
      <c r="L31" s="18">
        <v>1.43</v>
      </c>
      <c r="M31" s="18">
        <v>1.47</v>
      </c>
      <c r="N31" s="1">
        <f t="shared" si="0"/>
        <v>1.2191666666666667</v>
      </c>
    </row>
    <row r="32" spans="1:14" ht="15.75">
      <c r="A32" s="19">
        <v>1942</v>
      </c>
      <c r="B32" s="18">
        <v>1.65</v>
      </c>
      <c r="C32" s="18">
        <v>1.78</v>
      </c>
      <c r="D32" s="18">
        <v>1.79</v>
      </c>
      <c r="E32" s="18">
        <v>1.76</v>
      </c>
      <c r="F32" s="18">
        <v>1.73</v>
      </c>
      <c r="G32" s="18">
        <v>1.63</v>
      </c>
      <c r="H32" s="18">
        <v>1.62</v>
      </c>
      <c r="I32" s="18">
        <v>1.58</v>
      </c>
      <c r="J32" s="18">
        <v>1.57</v>
      </c>
      <c r="K32" s="18">
        <v>1.58</v>
      </c>
      <c r="L32" s="18">
        <v>1.58</v>
      </c>
      <c r="M32" s="18">
        <v>1.59</v>
      </c>
      <c r="N32" s="1">
        <f t="shared" si="0"/>
        <v>1.6550000000000002</v>
      </c>
    </row>
    <row r="33" spans="1:14" ht="15.75">
      <c r="A33" s="19">
        <v>1943</v>
      </c>
      <c r="B33" s="18">
        <v>1.59</v>
      </c>
      <c r="C33" s="18">
        <v>1.6</v>
      </c>
      <c r="D33" s="18">
        <v>1.65</v>
      </c>
      <c r="E33" s="18">
        <v>1.67</v>
      </c>
      <c r="F33" s="18">
        <v>1.72</v>
      </c>
      <c r="G33" s="18">
        <v>1.73</v>
      </c>
      <c r="H33" s="18">
        <v>1.7</v>
      </c>
      <c r="I33" s="18">
        <v>1.68</v>
      </c>
      <c r="J33" s="18">
        <v>1.69</v>
      </c>
      <c r="K33" s="18">
        <v>1.8</v>
      </c>
      <c r="L33" s="18">
        <v>1.8</v>
      </c>
      <c r="M33" s="18">
        <v>1.81</v>
      </c>
      <c r="N33" s="1">
        <f t="shared" si="0"/>
        <v>1.7033333333333331</v>
      </c>
    </row>
    <row r="34" spans="1:14" ht="15.75">
      <c r="A34" s="19">
        <v>1944</v>
      </c>
      <c r="B34" s="18">
        <v>1.82</v>
      </c>
      <c r="C34" s="18">
        <v>1.85</v>
      </c>
      <c r="D34" s="18">
        <v>1.89</v>
      </c>
      <c r="E34" s="18">
        <v>1.91</v>
      </c>
      <c r="F34" s="18">
        <v>1.93</v>
      </c>
      <c r="G34" s="18">
        <v>1.93</v>
      </c>
      <c r="H34" s="18">
        <v>1.91</v>
      </c>
      <c r="I34" s="18">
        <v>1.9</v>
      </c>
      <c r="J34" s="18">
        <v>1.93</v>
      </c>
      <c r="K34" s="18">
        <v>2.04</v>
      </c>
      <c r="L34" s="18">
        <v>2.05</v>
      </c>
      <c r="M34" s="18">
        <v>2.05</v>
      </c>
      <c r="N34" s="1">
        <f t="shared" si="0"/>
        <v>1.9341666666666668</v>
      </c>
    </row>
    <row r="35" spans="1:14" ht="15.75">
      <c r="A35" s="19">
        <v>1945</v>
      </c>
      <c r="B35" s="18">
        <v>2.06</v>
      </c>
      <c r="C35" s="18">
        <v>2.1</v>
      </c>
      <c r="D35" s="18">
        <v>2.13</v>
      </c>
      <c r="E35" s="18">
        <v>2.13</v>
      </c>
      <c r="F35" s="18">
        <v>2.15</v>
      </c>
      <c r="G35" s="18">
        <v>2.17</v>
      </c>
      <c r="H35" s="18">
        <v>2.16</v>
      </c>
      <c r="I35" s="18">
        <v>2.12</v>
      </c>
      <c r="J35" s="18">
        <v>2.07</v>
      </c>
      <c r="K35" s="18">
        <v>2.06</v>
      </c>
      <c r="L35" s="18">
        <v>2.09</v>
      </c>
      <c r="M35" s="18">
        <v>2.09</v>
      </c>
      <c r="N35" s="1">
        <f t="shared" si="0"/>
        <v>2.1108333333333333</v>
      </c>
    </row>
    <row r="36" spans="1:14" ht="15.75">
      <c r="A36" s="19">
        <v>1946</v>
      </c>
      <c r="B36" s="18">
        <v>2.09</v>
      </c>
      <c r="C36" s="18">
        <v>2.11</v>
      </c>
      <c r="D36" s="18">
        <v>2.12</v>
      </c>
      <c r="E36" s="18">
        <v>2.14</v>
      </c>
      <c r="F36" s="18">
        <v>2.16</v>
      </c>
      <c r="G36" s="18">
        <v>2.17</v>
      </c>
      <c r="H36" s="18">
        <v>2.31</v>
      </c>
      <c r="I36" s="18">
        <v>2.35</v>
      </c>
      <c r="J36" s="18">
        <v>2.13</v>
      </c>
      <c r="K36" s="18">
        <v>2.28</v>
      </c>
      <c r="L36" s="18">
        <v>3.09</v>
      </c>
      <c r="M36" s="18">
        <v>2.75</v>
      </c>
      <c r="N36" s="1">
        <f t="shared" si="0"/>
        <v>2.308333333333333</v>
      </c>
    </row>
    <row r="37" spans="1:14" ht="15.75">
      <c r="A37" s="19">
        <v>1947</v>
      </c>
      <c r="B37" s="18">
        <v>2.93</v>
      </c>
      <c r="C37" s="18">
        <v>3</v>
      </c>
      <c r="D37" s="18">
        <v>3.67</v>
      </c>
      <c r="E37" s="18">
        <v>3.62</v>
      </c>
      <c r="F37" s="18">
        <v>3.01</v>
      </c>
      <c r="G37" s="18">
        <v>3.07</v>
      </c>
      <c r="H37" s="18">
        <v>3.09</v>
      </c>
      <c r="I37" s="18">
        <v>3.07</v>
      </c>
      <c r="J37" s="18">
        <v>3.05</v>
      </c>
      <c r="K37" s="18">
        <v>3.11</v>
      </c>
      <c r="L37" s="18">
        <v>3.43</v>
      </c>
      <c r="M37" s="18">
        <v>3.69</v>
      </c>
      <c r="N37" s="1">
        <f t="shared" si="0"/>
        <v>3.228333333333333</v>
      </c>
    </row>
    <row r="38" spans="1:14" ht="15.75">
      <c r="A38" s="19">
        <v>1948</v>
      </c>
      <c r="B38" s="18">
        <v>4.11</v>
      </c>
      <c r="C38" s="18">
        <v>2.97</v>
      </c>
      <c r="D38" s="18">
        <v>3.23</v>
      </c>
      <c r="E38" s="18">
        <v>3.64</v>
      </c>
      <c r="F38" s="18">
        <v>3.74</v>
      </c>
      <c r="G38" s="18">
        <v>3.9</v>
      </c>
      <c r="H38" s="18">
        <v>3.66</v>
      </c>
      <c r="I38" s="18">
        <v>2.91</v>
      </c>
      <c r="J38" s="18">
        <v>2.45</v>
      </c>
      <c r="K38" s="18">
        <v>2.27</v>
      </c>
      <c r="L38" s="18">
        <v>2.36</v>
      </c>
      <c r="M38" s="18">
        <v>2.36</v>
      </c>
      <c r="N38" s="1">
        <f t="shared" si="0"/>
        <v>3.1333333333333333</v>
      </c>
    </row>
    <row r="39" spans="1:14" ht="15.75">
      <c r="A39" s="19">
        <v>1949</v>
      </c>
      <c r="B39" s="18">
        <v>2.27</v>
      </c>
      <c r="C39" s="18">
        <v>2.05</v>
      </c>
      <c r="D39" s="18">
        <v>2.12</v>
      </c>
      <c r="E39" s="18">
        <v>2.08</v>
      </c>
      <c r="F39" s="18">
        <v>2.18</v>
      </c>
      <c r="G39" s="18">
        <v>2.1</v>
      </c>
      <c r="H39" s="18">
        <v>2.27</v>
      </c>
      <c r="I39" s="18">
        <v>2.6</v>
      </c>
      <c r="J39" s="18">
        <v>2.14</v>
      </c>
      <c r="K39" s="18">
        <v>2.09</v>
      </c>
      <c r="L39" s="18">
        <v>1.95</v>
      </c>
      <c r="M39" s="18">
        <v>2.09</v>
      </c>
      <c r="N39" s="1">
        <f t="shared" si="0"/>
        <v>2.1616666666666666</v>
      </c>
    </row>
    <row r="40" spans="1:14" ht="15.75">
      <c r="A40" s="19">
        <v>1950</v>
      </c>
      <c r="B40" s="18">
        <v>2.11</v>
      </c>
      <c r="C40" s="18">
        <v>2.12</v>
      </c>
      <c r="D40" s="18">
        <v>2.25</v>
      </c>
      <c r="E40" s="18">
        <v>2.48</v>
      </c>
      <c r="F40" s="18">
        <v>2.71</v>
      </c>
      <c r="G40" s="18">
        <v>2.8</v>
      </c>
      <c r="H40" s="18">
        <v>2.93</v>
      </c>
      <c r="I40" s="18">
        <v>2.42</v>
      </c>
      <c r="J40" s="18">
        <v>2.26</v>
      </c>
      <c r="K40" s="18">
        <v>2.03</v>
      </c>
      <c r="L40" s="18">
        <v>2.54</v>
      </c>
      <c r="M40" s="18">
        <v>2.7</v>
      </c>
      <c r="N40" s="1">
        <f t="shared" si="0"/>
        <v>2.4458333333333333</v>
      </c>
    </row>
    <row r="41" spans="1:14" ht="15.75">
      <c r="A41" s="19">
        <v>1951</v>
      </c>
      <c r="B41" s="18">
        <v>2.9</v>
      </c>
      <c r="C41" s="18">
        <v>3.08</v>
      </c>
      <c r="D41" s="18">
        <v>3.1</v>
      </c>
      <c r="E41" s="18">
        <v>3.12</v>
      </c>
      <c r="F41" s="18">
        <v>3.13</v>
      </c>
      <c r="G41" s="18">
        <v>2.98</v>
      </c>
      <c r="H41" s="18">
        <v>2.86</v>
      </c>
      <c r="I41" s="18">
        <v>2.71</v>
      </c>
      <c r="J41" s="18">
        <v>2.59</v>
      </c>
      <c r="K41" s="18">
        <v>2.62</v>
      </c>
      <c r="L41" s="18">
        <v>2.77</v>
      </c>
      <c r="M41" s="18">
        <v>2.83</v>
      </c>
      <c r="N41" s="1">
        <f t="shared" si="0"/>
        <v>2.890833333333333</v>
      </c>
    </row>
    <row r="42" spans="1:14" ht="15.75">
      <c r="A42" s="19">
        <v>1952</v>
      </c>
      <c r="B42" s="18">
        <v>2.78</v>
      </c>
      <c r="C42" s="18">
        <v>2.78</v>
      </c>
      <c r="D42" s="18">
        <v>2.76</v>
      </c>
      <c r="E42" s="18">
        <v>2.72</v>
      </c>
      <c r="F42" s="18">
        <v>2.77</v>
      </c>
      <c r="G42" s="18">
        <v>3.02</v>
      </c>
      <c r="H42" s="18">
        <v>3</v>
      </c>
      <c r="I42" s="18">
        <v>3.05</v>
      </c>
      <c r="J42" s="18">
        <v>2.83</v>
      </c>
      <c r="K42" s="18">
        <v>2.71</v>
      </c>
      <c r="L42" s="18">
        <v>2.71</v>
      </c>
      <c r="M42" s="18">
        <v>2.75</v>
      </c>
      <c r="N42" s="1">
        <f t="shared" si="0"/>
        <v>2.8233333333333337</v>
      </c>
    </row>
    <row r="43" spans="1:14" ht="15.75">
      <c r="A43" s="19">
        <v>1953</v>
      </c>
      <c r="B43" s="18">
        <v>2.69</v>
      </c>
      <c r="C43" s="18">
        <v>2.63</v>
      </c>
      <c r="D43" s="18">
        <v>2.81</v>
      </c>
      <c r="E43" s="18">
        <v>2.81</v>
      </c>
      <c r="F43" s="18">
        <v>2.78</v>
      </c>
      <c r="G43" s="18">
        <v>2.66</v>
      </c>
      <c r="H43" s="18">
        <v>2.44</v>
      </c>
      <c r="I43" s="18">
        <v>2.4</v>
      </c>
      <c r="J43" s="18">
        <v>2.33</v>
      </c>
      <c r="K43" s="18">
        <v>2.41</v>
      </c>
      <c r="L43" s="18">
        <v>2.6</v>
      </c>
      <c r="M43" s="18">
        <v>2.81</v>
      </c>
      <c r="N43" s="1">
        <f t="shared" si="0"/>
        <v>2.614166666666667</v>
      </c>
    </row>
    <row r="44" spans="1:14" ht="15.75">
      <c r="A44" s="19">
        <v>1954</v>
      </c>
      <c r="B44" s="18">
        <v>2.83</v>
      </c>
      <c r="C44" s="18">
        <v>2.97</v>
      </c>
      <c r="D44" s="18">
        <v>3.22</v>
      </c>
      <c r="E44" s="18">
        <v>3.52</v>
      </c>
      <c r="F44" s="18">
        <v>3.55</v>
      </c>
      <c r="G44" s="18">
        <v>3.49</v>
      </c>
      <c r="H44" s="18">
        <v>3.47</v>
      </c>
      <c r="I44" s="18">
        <v>3.23</v>
      </c>
      <c r="J44" s="18">
        <v>2.51</v>
      </c>
      <c r="K44" s="18">
        <v>2.54</v>
      </c>
      <c r="L44" s="18">
        <v>2.57</v>
      </c>
      <c r="M44" s="18">
        <v>2.57</v>
      </c>
      <c r="N44" s="1">
        <f t="shared" si="0"/>
        <v>3.0391666666666666</v>
      </c>
    </row>
    <row r="45" spans="1:14" ht="15.75">
      <c r="A45" s="19">
        <v>1955</v>
      </c>
      <c r="B45" s="18">
        <v>2.58</v>
      </c>
      <c r="C45" s="18">
        <v>2.61</v>
      </c>
      <c r="D45" s="18">
        <v>2.54</v>
      </c>
      <c r="E45" s="18">
        <v>2.42</v>
      </c>
      <c r="F45" s="18">
        <v>2.36</v>
      </c>
      <c r="G45" s="18">
        <v>2.32</v>
      </c>
      <c r="H45" s="18">
        <v>2.23</v>
      </c>
      <c r="I45" s="18">
        <v>2.2</v>
      </c>
      <c r="J45" s="18">
        <v>2</v>
      </c>
      <c r="K45" s="18">
        <v>2.08</v>
      </c>
      <c r="L45" s="18">
        <v>2.06</v>
      </c>
      <c r="M45" s="18">
        <v>2.11</v>
      </c>
      <c r="N45" s="1">
        <f t="shared" si="0"/>
        <v>2.2924999999999995</v>
      </c>
    </row>
    <row r="46" spans="1:14" ht="15.75">
      <c r="A46" s="19">
        <v>1956</v>
      </c>
      <c r="B46" s="18">
        <v>2.19</v>
      </c>
      <c r="C46" s="18">
        <v>2.25</v>
      </c>
      <c r="D46" s="18">
        <v>2.38</v>
      </c>
      <c r="E46" s="18">
        <v>2.63</v>
      </c>
      <c r="F46" s="18">
        <v>2.98</v>
      </c>
      <c r="G46" s="18">
        <v>2.87</v>
      </c>
      <c r="H46" s="18">
        <v>2.47</v>
      </c>
      <c r="I46" s="18">
        <v>2.33</v>
      </c>
      <c r="J46" s="18">
        <v>2.07</v>
      </c>
      <c r="K46" s="18">
        <v>2.07</v>
      </c>
      <c r="L46" s="18">
        <v>2.27</v>
      </c>
      <c r="M46" s="18">
        <v>2.27</v>
      </c>
      <c r="N46" s="1">
        <f t="shared" si="0"/>
        <v>2.3983333333333334</v>
      </c>
    </row>
    <row r="47" spans="1:14" ht="15.75">
      <c r="A47" s="19">
        <v>1957</v>
      </c>
      <c r="B47" s="18">
        <v>2.31</v>
      </c>
      <c r="C47" s="18">
        <v>2.25</v>
      </c>
      <c r="D47" s="18">
        <v>2.26</v>
      </c>
      <c r="E47" s="18">
        <v>2.24</v>
      </c>
      <c r="F47" s="18">
        <v>2.23</v>
      </c>
      <c r="G47" s="18">
        <v>2.18</v>
      </c>
      <c r="H47" s="18">
        <v>2.24</v>
      </c>
      <c r="I47" s="18">
        <v>2.27</v>
      </c>
      <c r="J47" s="18">
        <v>2.13</v>
      </c>
      <c r="K47" s="18">
        <v>2.04</v>
      </c>
      <c r="L47" s="18">
        <v>2.04</v>
      </c>
      <c r="M47" s="18">
        <v>2.06</v>
      </c>
      <c r="N47" s="1">
        <f t="shared" si="0"/>
        <v>2.1874999999999996</v>
      </c>
    </row>
    <row r="48" spans="1:14" ht="15.75">
      <c r="A48" s="19">
        <v>1958</v>
      </c>
      <c r="B48" s="18">
        <v>2.05</v>
      </c>
      <c r="C48" s="18">
        <v>2.05</v>
      </c>
      <c r="D48" s="18">
        <v>2.1</v>
      </c>
      <c r="E48" s="18">
        <v>2.16</v>
      </c>
      <c r="F48" s="18">
        <v>2.13</v>
      </c>
      <c r="G48" s="18">
        <v>2.13</v>
      </c>
      <c r="H48" s="18">
        <v>2.11</v>
      </c>
      <c r="I48" s="18">
        <v>2.11</v>
      </c>
      <c r="J48" s="18">
        <v>1.98</v>
      </c>
      <c r="K48" s="18">
        <v>1.93</v>
      </c>
      <c r="L48" s="18">
        <v>1.89</v>
      </c>
      <c r="M48" s="18">
        <v>1.97</v>
      </c>
      <c r="N48" s="1">
        <f t="shared" si="0"/>
        <v>2.050833333333333</v>
      </c>
    </row>
    <row r="49" spans="1:14" ht="15.75">
      <c r="A49" s="19">
        <v>1959</v>
      </c>
      <c r="B49" s="18">
        <v>2.02</v>
      </c>
      <c r="C49" s="18">
        <v>2.05</v>
      </c>
      <c r="D49" s="18">
        <v>2.07</v>
      </c>
      <c r="E49" s="18">
        <v>2.1</v>
      </c>
      <c r="F49" s="18">
        <v>2.13</v>
      </c>
      <c r="G49" s="18">
        <v>2.09</v>
      </c>
      <c r="H49" s="18">
        <v>2.05</v>
      </c>
      <c r="I49" s="18">
        <v>1.98</v>
      </c>
      <c r="J49" s="18">
        <v>1.9</v>
      </c>
      <c r="K49" s="18">
        <v>1.93</v>
      </c>
      <c r="L49" s="18">
        <v>2</v>
      </c>
      <c r="M49" s="18">
        <v>1.98</v>
      </c>
      <c r="N49" s="1">
        <f t="shared" si="0"/>
        <v>2.025</v>
      </c>
    </row>
    <row r="50" spans="1:14" ht="15.75">
      <c r="A50" s="19">
        <v>1960</v>
      </c>
      <c r="B50" s="18">
        <v>2.01</v>
      </c>
      <c r="C50" s="18">
        <v>1.99</v>
      </c>
      <c r="D50" s="18">
        <v>1.99</v>
      </c>
      <c r="E50" s="18">
        <v>2.02</v>
      </c>
      <c r="F50" s="18">
        <v>2</v>
      </c>
      <c r="G50" s="18">
        <v>1.97</v>
      </c>
      <c r="H50" s="18">
        <v>1.97</v>
      </c>
      <c r="I50" s="18">
        <v>1.99</v>
      </c>
      <c r="J50" s="18">
        <v>1.97</v>
      </c>
      <c r="K50" s="18">
        <v>1.94</v>
      </c>
      <c r="L50" s="18">
        <v>1.96</v>
      </c>
      <c r="M50" s="18">
        <v>1.99</v>
      </c>
      <c r="N50" s="1">
        <f t="shared" si="0"/>
        <v>1.9833333333333334</v>
      </c>
    </row>
    <row r="51" spans="1:14" ht="15.75">
      <c r="A51" s="19">
        <v>1961</v>
      </c>
      <c r="B51" s="18">
        <v>2.23</v>
      </c>
      <c r="C51" s="18">
        <v>2.48</v>
      </c>
      <c r="D51" s="18">
        <v>2.68</v>
      </c>
      <c r="E51" s="18">
        <v>3.02</v>
      </c>
      <c r="F51" s="18">
        <v>2.96</v>
      </c>
      <c r="G51" s="18">
        <v>2.6</v>
      </c>
      <c r="H51" s="18">
        <v>2.48</v>
      </c>
      <c r="I51" s="18">
        <v>2.49</v>
      </c>
      <c r="J51" s="18">
        <v>2.34</v>
      </c>
      <c r="K51" s="18">
        <v>2.2</v>
      </c>
      <c r="L51" s="18">
        <v>2.27</v>
      </c>
      <c r="M51" s="18">
        <v>2.3</v>
      </c>
      <c r="N51" s="1">
        <f t="shared" si="0"/>
        <v>2.5041666666666664</v>
      </c>
    </row>
    <row r="52" spans="1:14" ht="15.75">
      <c r="A52" s="19">
        <v>1962</v>
      </c>
      <c r="B52" s="18">
        <v>2.32</v>
      </c>
      <c r="C52" s="18">
        <v>2.32</v>
      </c>
      <c r="D52" s="18">
        <v>2.34</v>
      </c>
      <c r="E52" s="18">
        <v>2.38</v>
      </c>
      <c r="F52" s="18">
        <v>2.36</v>
      </c>
      <c r="G52" s="18">
        <v>2.34</v>
      </c>
      <c r="H52" s="18">
        <v>2.35</v>
      </c>
      <c r="I52" s="18">
        <v>2.33</v>
      </c>
      <c r="J52" s="18">
        <v>2.25</v>
      </c>
      <c r="K52" s="18">
        <v>2.23</v>
      </c>
      <c r="L52" s="18">
        <v>2.3</v>
      </c>
      <c r="M52" s="18">
        <v>2.35</v>
      </c>
      <c r="N52" s="1">
        <f t="shared" si="0"/>
        <v>2.3225000000000002</v>
      </c>
    </row>
    <row r="53" spans="1:14" ht="15.75">
      <c r="A53" s="19">
        <v>1963</v>
      </c>
      <c r="B53" s="18">
        <v>2.41</v>
      </c>
      <c r="C53" s="18">
        <v>2.5</v>
      </c>
      <c r="D53" s="18">
        <v>2.51</v>
      </c>
      <c r="E53" s="18">
        <v>2.45</v>
      </c>
      <c r="F53" s="18">
        <v>2.47</v>
      </c>
      <c r="G53" s="18">
        <v>2.48</v>
      </c>
      <c r="H53" s="18">
        <v>2.44</v>
      </c>
      <c r="I53" s="18">
        <v>2.45</v>
      </c>
      <c r="J53" s="18">
        <v>2.44</v>
      </c>
      <c r="K53" s="18">
        <v>2.56</v>
      </c>
      <c r="L53" s="18">
        <v>2.66</v>
      </c>
      <c r="M53" s="18">
        <v>2.58</v>
      </c>
      <c r="N53" s="1">
        <f t="shared" si="0"/>
        <v>2.4958333333333336</v>
      </c>
    </row>
    <row r="54" spans="1:14" ht="15.75">
      <c r="A54" s="19">
        <v>1964</v>
      </c>
      <c r="B54" s="18">
        <v>2.65</v>
      </c>
      <c r="C54" s="18">
        <v>2.57</v>
      </c>
      <c r="D54" s="18">
        <v>2.55</v>
      </c>
      <c r="E54" s="18">
        <v>2.45</v>
      </c>
      <c r="F54" s="18">
        <v>2.36</v>
      </c>
      <c r="G54" s="18">
        <v>2.35</v>
      </c>
      <c r="H54" s="18">
        <v>2.34</v>
      </c>
      <c r="I54" s="18">
        <v>2.35</v>
      </c>
      <c r="J54" s="18">
        <v>2.51</v>
      </c>
      <c r="K54" s="18">
        <v>2.55</v>
      </c>
      <c r="L54" s="18">
        <v>2.57</v>
      </c>
      <c r="M54" s="18">
        <v>2.71</v>
      </c>
      <c r="N54" s="1">
        <f t="shared" si="0"/>
        <v>2.4966666666666666</v>
      </c>
    </row>
    <row r="55" spans="1:14" ht="15.75">
      <c r="A55" s="19">
        <v>1965</v>
      </c>
      <c r="B55" s="18">
        <v>2.73</v>
      </c>
      <c r="C55" s="18">
        <v>2.81</v>
      </c>
      <c r="D55" s="18">
        <v>2.85</v>
      </c>
      <c r="E55" s="18">
        <v>2.85</v>
      </c>
      <c r="F55" s="18">
        <v>2.72</v>
      </c>
      <c r="G55" s="18">
        <v>2.74</v>
      </c>
      <c r="H55" s="18">
        <v>2.69</v>
      </c>
      <c r="I55" s="18">
        <v>2.53</v>
      </c>
      <c r="J55" s="18">
        <v>2.35</v>
      </c>
      <c r="K55" s="18">
        <v>2.31</v>
      </c>
      <c r="L55" s="18">
        <v>2.36</v>
      </c>
      <c r="M55" s="18">
        <v>2.48</v>
      </c>
      <c r="N55" s="1">
        <f t="shared" si="0"/>
        <v>2.6183333333333336</v>
      </c>
    </row>
    <row r="56" spans="1:14" ht="15.75">
      <c r="A56" s="19">
        <v>1966</v>
      </c>
      <c r="B56" s="18">
        <v>2.67</v>
      </c>
      <c r="C56" s="18">
        <v>2.77</v>
      </c>
      <c r="D56" s="18">
        <v>2.71</v>
      </c>
      <c r="E56" s="18">
        <v>2.78</v>
      </c>
      <c r="F56" s="18">
        <v>2.9</v>
      </c>
      <c r="G56" s="18">
        <v>3.04</v>
      </c>
      <c r="H56" s="18">
        <v>3.37</v>
      </c>
      <c r="I56" s="18">
        <v>3.49</v>
      </c>
      <c r="J56" s="18">
        <v>2.97</v>
      </c>
      <c r="K56" s="18">
        <v>2.78</v>
      </c>
      <c r="L56" s="18">
        <v>2.8</v>
      </c>
      <c r="M56" s="18">
        <v>2.82</v>
      </c>
      <c r="N56" s="1">
        <f t="shared" si="0"/>
        <v>2.9249999999999994</v>
      </c>
    </row>
    <row r="57" spans="1:14" ht="15.75">
      <c r="A57" s="19">
        <v>1967</v>
      </c>
      <c r="B57" s="18">
        <v>2.77</v>
      </c>
      <c r="C57" s="18">
        <v>2.71</v>
      </c>
      <c r="D57" s="18">
        <v>2.74</v>
      </c>
      <c r="E57" s="18">
        <v>2.71</v>
      </c>
      <c r="F57" s="18">
        <v>2.69</v>
      </c>
      <c r="G57" s="18">
        <v>2.71</v>
      </c>
      <c r="H57" s="18">
        <v>2.66</v>
      </c>
      <c r="I57" s="18">
        <v>2.56</v>
      </c>
      <c r="J57" s="18">
        <v>2.53</v>
      </c>
      <c r="K57" s="18">
        <v>2.44</v>
      </c>
      <c r="L57" s="18">
        <v>2.43</v>
      </c>
      <c r="M57" s="18">
        <v>2.48</v>
      </c>
      <c r="N57" s="1">
        <f t="shared" si="0"/>
        <v>2.6191666666666666</v>
      </c>
    </row>
    <row r="58" spans="1:14" ht="15.75">
      <c r="A58" s="19">
        <v>1968</v>
      </c>
      <c r="B58" s="18">
        <v>2.53</v>
      </c>
      <c r="C58" s="18">
        <v>2.57</v>
      </c>
      <c r="D58" s="18">
        <v>2.57</v>
      </c>
      <c r="E58" s="18">
        <v>2.56</v>
      </c>
      <c r="F58" s="18">
        <v>2.58</v>
      </c>
      <c r="G58" s="18">
        <v>2.54</v>
      </c>
      <c r="H58" s="18">
        <v>2.52</v>
      </c>
      <c r="I58" s="18">
        <v>2.51</v>
      </c>
      <c r="J58" s="18">
        <v>2.4</v>
      </c>
      <c r="K58" s="18">
        <v>2.32</v>
      </c>
      <c r="L58" s="18">
        <v>2.4</v>
      </c>
      <c r="M58" s="18">
        <v>2.42</v>
      </c>
      <c r="N58" s="1">
        <f t="shared" si="0"/>
        <v>2.4933333333333336</v>
      </c>
    </row>
    <row r="59" spans="1:14" ht="15.75">
      <c r="A59" s="19">
        <v>1969</v>
      </c>
      <c r="B59" s="18">
        <v>2.46</v>
      </c>
      <c r="C59" s="18">
        <v>2.48</v>
      </c>
      <c r="D59" s="18">
        <v>2.48</v>
      </c>
      <c r="E59" s="18">
        <v>2.51</v>
      </c>
      <c r="F59" s="18">
        <v>2.56</v>
      </c>
      <c r="G59" s="18">
        <v>2.52</v>
      </c>
      <c r="H59" s="18">
        <v>2.52</v>
      </c>
      <c r="I59" s="18">
        <v>2.51</v>
      </c>
      <c r="J59" s="18">
        <v>2.28</v>
      </c>
      <c r="K59" s="18">
        <v>2.23</v>
      </c>
      <c r="L59" s="18">
        <v>2.3</v>
      </c>
      <c r="M59" s="18">
        <v>2.3</v>
      </c>
      <c r="N59" s="1">
        <f t="shared" si="0"/>
        <v>2.4291666666666667</v>
      </c>
    </row>
    <row r="60" spans="1:14" ht="15.75">
      <c r="A60" s="19">
        <v>1970</v>
      </c>
      <c r="B60" s="18">
        <v>2.36</v>
      </c>
      <c r="C60" s="18">
        <v>2.4</v>
      </c>
      <c r="D60" s="18">
        <v>2.42</v>
      </c>
      <c r="E60" s="18">
        <v>2.48</v>
      </c>
      <c r="F60" s="18">
        <v>2.52</v>
      </c>
      <c r="G60" s="18">
        <v>2.6</v>
      </c>
      <c r="H60" s="18">
        <v>2.72</v>
      </c>
      <c r="I60" s="18">
        <v>2.65</v>
      </c>
      <c r="J60" s="18">
        <v>2.66</v>
      </c>
      <c r="K60" s="18">
        <v>2.77</v>
      </c>
      <c r="L60" s="18">
        <v>2.86</v>
      </c>
      <c r="M60" s="18">
        <v>2.77</v>
      </c>
      <c r="N60" s="1">
        <f t="shared" si="0"/>
        <v>2.600833333333333</v>
      </c>
    </row>
    <row r="61" spans="1:14" ht="15.75">
      <c r="A61" s="19">
        <v>1971</v>
      </c>
      <c r="B61" s="18">
        <v>2.86</v>
      </c>
      <c r="C61" s="18">
        <v>2.92</v>
      </c>
      <c r="D61" s="18">
        <v>2.91</v>
      </c>
      <c r="E61" s="18">
        <v>2.8</v>
      </c>
      <c r="F61" s="18">
        <v>2.85</v>
      </c>
      <c r="G61" s="18">
        <v>2.98</v>
      </c>
      <c r="H61" s="18">
        <v>3.18</v>
      </c>
      <c r="I61" s="18">
        <v>3.09</v>
      </c>
      <c r="J61" s="18">
        <v>2.95</v>
      </c>
      <c r="K61" s="18">
        <v>2.96</v>
      </c>
      <c r="L61" s="18">
        <v>2.84</v>
      </c>
      <c r="M61" s="18">
        <v>2.93</v>
      </c>
      <c r="N61" s="1">
        <f t="shared" si="0"/>
        <v>2.9391666666666665</v>
      </c>
    </row>
    <row r="62" spans="1:14" ht="15.75">
      <c r="A62" s="19">
        <v>1972</v>
      </c>
      <c r="B62" s="18">
        <v>2.92</v>
      </c>
      <c r="C62" s="18">
        <v>3</v>
      </c>
      <c r="D62" s="18">
        <v>3.2</v>
      </c>
      <c r="E62" s="18">
        <v>3.37</v>
      </c>
      <c r="F62" s="18">
        <v>3.35</v>
      </c>
      <c r="G62" s="18">
        <v>3.32</v>
      </c>
      <c r="H62" s="18">
        <v>3.34</v>
      </c>
      <c r="I62" s="18">
        <v>3.36</v>
      </c>
      <c r="J62" s="18">
        <v>3.26</v>
      </c>
      <c r="K62" s="18">
        <v>3.13</v>
      </c>
      <c r="L62" s="18">
        <v>3.38</v>
      </c>
      <c r="M62" s="18">
        <v>3.95</v>
      </c>
      <c r="N62" s="1">
        <f t="shared" si="0"/>
        <v>3.298333333333334</v>
      </c>
    </row>
    <row r="63" spans="1:14" ht="15.75">
      <c r="A63" s="19">
        <v>1973</v>
      </c>
      <c r="B63" s="18">
        <v>4.11</v>
      </c>
      <c r="C63" s="18">
        <v>5.49</v>
      </c>
      <c r="D63" s="18">
        <v>6.04</v>
      </c>
      <c r="E63" s="18">
        <v>6.14</v>
      </c>
      <c r="F63" s="18">
        <v>8.27</v>
      </c>
      <c r="G63" s="18">
        <v>10</v>
      </c>
      <c r="H63" s="18">
        <v>6.69</v>
      </c>
      <c r="I63" s="18">
        <v>8.99</v>
      </c>
      <c r="J63" s="18">
        <v>5.81</v>
      </c>
      <c r="K63" s="18">
        <v>5.63</v>
      </c>
      <c r="L63" s="18">
        <v>5.14</v>
      </c>
      <c r="M63" s="18">
        <v>5.65</v>
      </c>
      <c r="N63" s="1">
        <f t="shared" si="0"/>
        <v>6.496666666666667</v>
      </c>
    </row>
    <row r="64" spans="1:14" ht="15.75">
      <c r="A64" s="19">
        <v>1974</v>
      </c>
      <c r="B64" s="18">
        <v>5.87</v>
      </c>
      <c r="C64" s="18">
        <v>6.07</v>
      </c>
      <c r="D64" s="18">
        <v>5.96</v>
      </c>
      <c r="E64" s="18">
        <v>5.15</v>
      </c>
      <c r="F64" s="18">
        <v>5.21</v>
      </c>
      <c r="G64" s="18">
        <v>5.13</v>
      </c>
      <c r="H64" s="18">
        <v>6.11</v>
      </c>
      <c r="I64" s="18">
        <v>7.55</v>
      </c>
      <c r="J64" s="18">
        <v>7.32</v>
      </c>
      <c r="K64" s="18">
        <v>8.17</v>
      </c>
      <c r="L64" s="18">
        <v>7.44</v>
      </c>
      <c r="M64" s="18">
        <v>7.03</v>
      </c>
      <c r="N64" s="1">
        <f t="shared" si="0"/>
        <v>6.4175</v>
      </c>
    </row>
    <row r="65" spans="1:14" ht="15.75">
      <c r="A65" s="19">
        <v>1975</v>
      </c>
      <c r="B65" s="18">
        <v>6.3</v>
      </c>
      <c r="C65" s="18">
        <v>5.72</v>
      </c>
      <c r="D65" s="18">
        <v>5.31</v>
      </c>
      <c r="E65" s="18">
        <v>5.6</v>
      </c>
      <c r="F65" s="18">
        <v>5</v>
      </c>
      <c r="G65" s="18">
        <v>4.9</v>
      </c>
      <c r="H65" s="18">
        <v>5.28</v>
      </c>
      <c r="I65" s="18">
        <v>5.8</v>
      </c>
      <c r="J65" s="18">
        <v>5.32</v>
      </c>
      <c r="K65" s="18">
        <v>4.92</v>
      </c>
      <c r="L65" s="18">
        <v>4.45</v>
      </c>
      <c r="M65" s="18">
        <v>4.28</v>
      </c>
      <c r="N65" s="1">
        <f t="shared" si="0"/>
        <v>5.24</v>
      </c>
    </row>
    <row r="66" spans="1:14" ht="15.75">
      <c r="A66" s="19">
        <v>1976</v>
      </c>
      <c r="B66" s="18">
        <v>4.46</v>
      </c>
      <c r="C66" s="18">
        <v>4.5</v>
      </c>
      <c r="D66" s="18">
        <v>4.46</v>
      </c>
      <c r="E66" s="18">
        <v>4.52</v>
      </c>
      <c r="F66" s="18">
        <v>4.87</v>
      </c>
      <c r="G66" s="18">
        <v>6.16</v>
      </c>
      <c r="H66" s="18">
        <v>6.73</v>
      </c>
      <c r="I66" s="18">
        <v>6.07</v>
      </c>
      <c r="J66" s="18">
        <v>6.65</v>
      </c>
      <c r="K66" s="18">
        <v>5.9</v>
      </c>
      <c r="L66" s="18">
        <v>6.11</v>
      </c>
      <c r="M66" s="18">
        <v>6.56</v>
      </c>
      <c r="N66" s="1">
        <f t="shared" si="0"/>
        <v>5.5825</v>
      </c>
    </row>
    <row r="67" spans="1:14" ht="15.75">
      <c r="A67" s="19">
        <v>1977</v>
      </c>
      <c r="B67" s="18">
        <v>6.81</v>
      </c>
      <c r="C67" s="18">
        <v>7.06</v>
      </c>
      <c r="D67" s="18">
        <v>7.83</v>
      </c>
      <c r="E67" s="18">
        <v>9.05</v>
      </c>
      <c r="F67" s="18">
        <v>9.24</v>
      </c>
      <c r="G67" s="18">
        <v>8.13</v>
      </c>
      <c r="H67" s="18">
        <v>6.52</v>
      </c>
      <c r="I67" s="18">
        <v>5.48</v>
      </c>
      <c r="J67" s="18">
        <v>5.17</v>
      </c>
      <c r="K67" s="18">
        <v>5.28</v>
      </c>
      <c r="L67" s="18">
        <v>5.61</v>
      </c>
      <c r="M67" s="18">
        <v>5.68</v>
      </c>
      <c r="N67" s="1">
        <f t="shared" si="0"/>
        <v>6.821666666666668</v>
      </c>
    </row>
    <row r="68" spans="1:14" ht="15.75">
      <c r="A68" s="19">
        <v>1978</v>
      </c>
      <c r="B68" s="18">
        <v>5.75</v>
      </c>
      <c r="C68" s="18">
        <v>5.53</v>
      </c>
      <c r="D68" s="18">
        <v>6.2</v>
      </c>
      <c r="E68" s="18">
        <v>6.49</v>
      </c>
      <c r="F68" s="18">
        <v>6.77</v>
      </c>
      <c r="G68" s="18">
        <v>6.69</v>
      </c>
      <c r="H68" s="18">
        <v>6.4</v>
      </c>
      <c r="I68" s="18">
        <v>6.21</v>
      </c>
      <c r="J68" s="18">
        <v>6.2</v>
      </c>
      <c r="K68" s="18">
        <v>6.26</v>
      </c>
      <c r="L68" s="18">
        <v>6.41</v>
      </c>
      <c r="M68" s="18">
        <v>6.49</v>
      </c>
      <c r="N68" s="1">
        <f aca="true" t="shared" si="1" ref="N68:N103">AVERAGE(B68:M68)</f>
        <v>6.283333333333332</v>
      </c>
    </row>
    <row r="69" spans="1:14" ht="15.75">
      <c r="A69" s="19">
        <v>1979</v>
      </c>
      <c r="B69" s="18">
        <v>6.58</v>
      </c>
      <c r="C69" s="18">
        <v>6.99</v>
      </c>
      <c r="D69" s="18">
        <v>7.16</v>
      </c>
      <c r="E69" s="18">
        <v>7.06</v>
      </c>
      <c r="F69" s="18">
        <v>7.06</v>
      </c>
      <c r="G69" s="18">
        <v>7.36</v>
      </c>
      <c r="H69" s="18">
        <v>7.36</v>
      </c>
      <c r="I69" s="18">
        <v>7.07</v>
      </c>
      <c r="J69" s="18">
        <v>6.81</v>
      </c>
      <c r="K69" s="18">
        <v>6.35</v>
      </c>
      <c r="L69" s="18">
        <v>6.3</v>
      </c>
      <c r="M69" s="18">
        <v>6.27</v>
      </c>
      <c r="N69" s="1">
        <f t="shared" si="1"/>
        <v>6.864166666666666</v>
      </c>
    </row>
    <row r="70" spans="1:14" ht="15.75">
      <c r="A70" s="19">
        <v>1980</v>
      </c>
      <c r="B70" s="18">
        <v>6.39</v>
      </c>
      <c r="C70" s="18">
        <v>6.2</v>
      </c>
      <c r="D70" s="18">
        <v>5.94</v>
      </c>
      <c r="E70" s="18">
        <v>5.63</v>
      </c>
      <c r="F70" s="18">
        <v>5.76</v>
      </c>
      <c r="G70" s="18">
        <v>5.91</v>
      </c>
      <c r="H70" s="18">
        <v>6.75</v>
      </c>
      <c r="I70" s="18">
        <v>7.18</v>
      </c>
      <c r="J70" s="18">
        <v>7.59</v>
      </c>
      <c r="K70" s="18">
        <v>7.68</v>
      </c>
      <c r="L70" s="18">
        <v>8.18</v>
      </c>
      <c r="M70" s="18">
        <v>7.8</v>
      </c>
      <c r="N70" s="1">
        <f t="shared" si="1"/>
        <v>6.7508333333333335</v>
      </c>
    </row>
    <row r="71" spans="1:14" ht="15.75">
      <c r="A71" s="19">
        <v>1981</v>
      </c>
      <c r="B71" s="18">
        <v>7.8</v>
      </c>
      <c r="C71" s="18">
        <v>7.5</v>
      </c>
      <c r="D71" s="18">
        <v>7.59</v>
      </c>
      <c r="E71" s="18">
        <v>7.6</v>
      </c>
      <c r="F71" s="18">
        <v>7.4</v>
      </c>
      <c r="G71" s="18">
        <v>7.05</v>
      </c>
      <c r="H71" s="18">
        <v>7.13</v>
      </c>
      <c r="I71" s="18">
        <v>6.71</v>
      </c>
      <c r="J71" s="18">
        <v>6.21</v>
      </c>
      <c r="K71" s="18">
        <v>6.06</v>
      </c>
      <c r="L71" s="18">
        <v>6.04</v>
      </c>
      <c r="M71" s="18">
        <v>6</v>
      </c>
      <c r="N71" s="1">
        <f t="shared" si="1"/>
        <v>6.924166666666667</v>
      </c>
    </row>
    <row r="72" spans="1:14" ht="15.75">
      <c r="A72" s="19">
        <v>1982</v>
      </c>
      <c r="B72" s="18">
        <v>6.13</v>
      </c>
      <c r="C72" s="18">
        <v>6.04</v>
      </c>
      <c r="D72" s="18">
        <v>5.99</v>
      </c>
      <c r="E72" s="18">
        <v>6.17</v>
      </c>
      <c r="F72" s="18">
        <v>6.27</v>
      </c>
      <c r="G72" s="18">
        <v>6.12</v>
      </c>
      <c r="H72" s="18">
        <v>5.99</v>
      </c>
      <c r="I72" s="18">
        <v>5.59</v>
      </c>
      <c r="J72" s="18">
        <v>5.22</v>
      </c>
      <c r="K72" s="18">
        <v>5.06</v>
      </c>
      <c r="L72" s="18">
        <v>5.34</v>
      </c>
      <c r="M72" s="18">
        <v>5.46</v>
      </c>
      <c r="N72" s="1">
        <f t="shared" si="1"/>
        <v>5.781666666666666</v>
      </c>
    </row>
    <row r="73" spans="1:14" ht="15.75">
      <c r="A73" s="19">
        <v>1983</v>
      </c>
      <c r="B73" s="18">
        <v>5.56</v>
      </c>
      <c r="C73" s="18">
        <v>5.66</v>
      </c>
      <c r="D73" s="18">
        <v>5.82</v>
      </c>
      <c r="E73" s="18">
        <v>6.09</v>
      </c>
      <c r="F73" s="18">
        <v>6.06</v>
      </c>
      <c r="G73" s="18">
        <v>5.9</v>
      </c>
      <c r="H73" s="18">
        <v>6.27</v>
      </c>
      <c r="I73" s="18">
        <v>7.57</v>
      </c>
      <c r="J73" s="18">
        <v>8.28</v>
      </c>
      <c r="K73" s="18">
        <v>7.96</v>
      </c>
      <c r="L73" s="18">
        <v>7.81</v>
      </c>
      <c r="M73" s="18">
        <v>7.75</v>
      </c>
      <c r="N73" s="1">
        <f t="shared" si="1"/>
        <v>6.7275</v>
      </c>
    </row>
    <row r="74" spans="1:14" ht="15.75">
      <c r="A74" s="19">
        <v>1984</v>
      </c>
      <c r="B74" s="18">
        <v>7.85</v>
      </c>
      <c r="C74" s="18">
        <v>7.28</v>
      </c>
      <c r="D74" s="18">
        <v>7.68</v>
      </c>
      <c r="E74" s="18">
        <v>7.83</v>
      </c>
      <c r="F74" s="18">
        <v>8.12</v>
      </c>
      <c r="G74" s="18">
        <v>7.99</v>
      </c>
      <c r="H74" s="18">
        <v>6.95</v>
      </c>
      <c r="I74" s="18">
        <v>6.5</v>
      </c>
      <c r="J74" s="18">
        <v>6.09</v>
      </c>
      <c r="K74" s="18">
        <v>6.07</v>
      </c>
      <c r="L74" s="18">
        <v>6.01</v>
      </c>
      <c r="M74" s="18">
        <v>5.82</v>
      </c>
      <c r="N74" s="1">
        <f t="shared" si="1"/>
        <v>7.015833333333336</v>
      </c>
    </row>
    <row r="75" spans="1:14" ht="15.75">
      <c r="A75" s="19">
        <v>1985</v>
      </c>
      <c r="B75" s="18">
        <v>5.91</v>
      </c>
      <c r="C75" s="18">
        <v>5.77</v>
      </c>
      <c r="D75" s="18">
        <v>5.88</v>
      </c>
      <c r="E75" s="18">
        <v>5.88</v>
      </c>
      <c r="F75" s="18">
        <v>5.7</v>
      </c>
      <c r="G75" s="18">
        <v>5.62</v>
      </c>
      <c r="H75" s="18">
        <v>5.42</v>
      </c>
      <c r="I75" s="18">
        <v>5.1</v>
      </c>
      <c r="J75" s="18">
        <v>4.99</v>
      </c>
      <c r="K75" s="18">
        <v>4.85</v>
      </c>
      <c r="L75" s="18">
        <v>4.92</v>
      </c>
      <c r="M75" s="18">
        <v>5.01</v>
      </c>
      <c r="N75" s="1">
        <f t="shared" si="1"/>
        <v>5.420833333333334</v>
      </c>
    </row>
    <row r="76" spans="1:14" ht="15.75">
      <c r="A76" s="19">
        <v>1986</v>
      </c>
      <c r="B76" s="18">
        <v>5.16</v>
      </c>
      <c r="C76" s="18">
        <v>5.18</v>
      </c>
      <c r="D76" s="18">
        <v>5.23</v>
      </c>
      <c r="E76" s="18">
        <v>5.23</v>
      </c>
      <c r="F76" s="18">
        <v>5.25</v>
      </c>
      <c r="G76" s="18">
        <v>5.19</v>
      </c>
      <c r="H76" s="18">
        <v>5.11</v>
      </c>
      <c r="I76" s="18">
        <v>4.99</v>
      </c>
      <c r="J76" s="18">
        <v>4.85</v>
      </c>
      <c r="K76" s="18">
        <v>4.55</v>
      </c>
      <c r="L76" s="18">
        <v>4.64</v>
      </c>
      <c r="M76" s="18">
        <v>4.67</v>
      </c>
      <c r="N76" s="1">
        <f t="shared" si="1"/>
        <v>5.004166666666667</v>
      </c>
    </row>
    <row r="77" spans="1:14" ht="15.75">
      <c r="A77" s="19">
        <v>1987</v>
      </c>
      <c r="B77" s="18">
        <v>4.7</v>
      </c>
      <c r="C77" s="18">
        <v>4.69</v>
      </c>
      <c r="D77" s="18">
        <v>4.73</v>
      </c>
      <c r="E77" s="18">
        <v>4.9</v>
      </c>
      <c r="F77" s="18">
        <v>5.2</v>
      </c>
      <c r="G77" s="18">
        <v>5.36</v>
      </c>
      <c r="H77" s="18">
        <v>5.25</v>
      </c>
      <c r="I77" s="18">
        <v>5.02</v>
      </c>
      <c r="J77" s="18">
        <v>5.02</v>
      </c>
      <c r="K77" s="18">
        <v>5.04</v>
      </c>
      <c r="L77" s="18">
        <v>5.36</v>
      </c>
      <c r="M77" s="18">
        <v>5.63</v>
      </c>
      <c r="N77" s="1">
        <f t="shared" si="1"/>
        <v>5.074999999999999</v>
      </c>
    </row>
    <row r="78" spans="1:14" ht="15.75">
      <c r="A78" s="19">
        <v>1988</v>
      </c>
      <c r="B78" s="18">
        <v>5.73</v>
      </c>
      <c r="C78" s="18">
        <v>5.96</v>
      </c>
      <c r="D78" s="18">
        <v>6.05</v>
      </c>
      <c r="E78" s="18">
        <v>6.39</v>
      </c>
      <c r="F78" s="18">
        <v>6.98</v>
      </c>
      <c r="G78" s="18">
        <v>8.18</v>
      </c>
      <c r="H78" s="18">
        <v>8.5</v>
      </c>
      <c r="I78" s="18">
        <v>8.33</v>
      </c>
      <c r="J78" s="18">
        <v>7.93</v>
      </c>
      <c r="K78" s="18">
        <v>7.53</v>
      </c>
      <c r="L78" s="18">
        <v>7.43</v>
      </c>
      <c r="M78" s="18">
        <v>7.53</v>
      </c>
      <c r="N78" s="1">
        <f t="shared" si="1"/>
        <v>7.211666666666669</v>
      </c>
    </row>
    <row r="79" spans="1:14" ht="15.75">
      <c r="A79" s="19">
        <v>1989</v>
      </c>
      <c r="B79" s="18">
        <v>7.69</v>
      </c>
      <c r="C79" s="18">
        <v>7.41</v>
      </c>
      <c r="D79" s="18">
        <v>7.51</v>
      </c>
      <c r="E79" s="18">
        <v>7.29</v>
      </c>
      <c r="F79" s="18">
        <v>7.2</v>
      </c>
      <c r="G79" s="18">
        <v>7.05</v>
      </c>
      <c r="H79" s="18">
        <v>6.83</v>
      </c>
      <c r="I79" s="18">
        <v>6.07</v>
      </c>
      <c r="J79" s="18">
        <v>5.7</v>
      </c>
      <c r="K79" s="18">
        <v>5.55</v>
      </c>
      <c r="L79" s="18">
        <v>5.66</v>
      </c>
      <c r="M79" s="18">
        <v>5.64</v>
      </c>
      <c r="N79" s="1">
        <f t="shared" si="1"/>
        <v>6.633333333333333</v>
      </c>
    </row>
    <row r="80" spans="1:14" ht="15.75">
      <c r="A80" s="19">
        <v>1990</v>
      </c>
      <c r="B80" s="18">
        <v>5.65</v>
      </c>
      <c r="C80" s="18">
        <v>5.56</v>
      </c>
      <c r="D80" s="18">
        <v>5.65</v>
      </c>
      <c r="E80" s="18">
        <v>5.82</v>
      </c>
      <c r="F80" s="18">
        <v>5.97</v>
      </c>
      <c r="G80" s="18">
        <v>5.88</v>
      </c>
      <c r="H80" s="18">
        <v>5.97</v>
      </c>
      <c r="I80" s="18">
        <v>6</v>
      </c>
      <c r="J80" s="18">
        <v>5.99</v>
      </c>
      <c r="K80" s="18">
        <v>5.88</v>
      </c>
      <c r="L80" s="18">
        <v>5.78</v>
      </c>
      <c r="M80" s="18">
        <v>5.72</v>
      </c>
      <c r="N80" s="1">
        <f t="shared" si="1"/>
        <v>5.822500000000001</v>
      </c>
    </row>
    <row r="81" spans="1:14" ht="15.75">
      <c r="A81" s="19">
        <v>1991</v>
      </c>
      <c r="B81" s="18">
        <v>5.71</v>
      </c>
      <c r="C81" s="18">
        <v>5.65</v>
      </c>
      <c r="D81" s="18">
        <v>5.76</v>
      </c>
      <c r="E81" s="18">
        <v>5.77</v>
      </c>
      <c r="F81" s="18">
        <v>5.67</v>
      </c>
      <c r="G81" s="18">
        <v>5.56</v>
      </c>
      <c r="H81" s="18">
        <v>5.36</v>
      </c>
      <c r="I81" s="18">
        <v>5.66</v>
      </c>
      <c r="J81" s="18">
        <v>5.64</v>
      </c>
      <c r="K81" s="18">
        <v>5.48</v>
      </c>
      <c r="L81" s="18">
        <v>5.48</v>
      </c>
      <c r="M81" s="18">
        <v>5.45</v>
      </c>
      <c r="N81" s="1">
        <f t="shared" si="1"/>
        <v>5.599166666666668</v>
      </c>
    </row>
    <row r="82" spans="1:14" ht="15.75">
      <c r="A82" s="19">
        <v>1992</v>
      </c>
      <c r="B82" s="18">
        <v>5.54</v>
      </c>
      <c r="C82" s="18">
        <v>5.59</v>
      </c>
      <c r="D82" s="18">
        <v>5.67</v>
      </c>
      <c r="E82" s="18">
        <v>5.66</v>
      </c>
      <c r="F82" s="18">
        <v>5.87</v>
      </c>
      <c r="G82" s="18">
        <v>5.94</v>
      </c>
      <c r="H82" s="18">
        <v>5.59</v>
      </c>
      <c r="I82" s="18">
        <v>5.4</v>
      </c>
      <c r="J82" s="18">
        <v>5.36</v>
      </c>
      <c r="K82" s="18">
        <v>5.26</v>
      </c>
      <c r="L82" s="18">
        <v>5.36</v>
      </c>
      <c r="M82" s="18">
        <v>5.61</v>
      </c>
      <c r="N82" s="1">
        <f t="shared" si="1"/>
        <v>5.570833333333333</v>
      </c>
    </row>
    <row r="83" spans="1:14" ht="15.75">
      <c r="A83" s="19">
        <v>1993</v>
      </c>
      <c r="B83" s="18">
        <v>5.58</v>
      </c>
      <c r="C83" s="18">
        <v>5.56</v>
      </c>
      <c r="D83" s="18">
        <v>5.65</v>
      </c>
      <c r="E83" s="18">
        <v>5.73</v>
      </c>
      <c r="F83" s="18">
        <v>5.81</v>
      </c>
      <c r="G83" s="18">
        <v>5.9</v>
      </c>
      <c r="H83" s="18">
        <v>6.56</v>
      </c>
      <c r="I83" s="18">
        <v>6.56</v>
      </c>
      <c r="J83" s="18">
        <v>6.21</v>
      </c>
      <c r="K83" s="18">
        <v>6.01</v>
      </c>
      <c r="L83" s="18">
        <v>6.32</v>
      </c>
      <c r="M83" s="18">
        <v>6.64</v>
      </c>
      <c r="N83" s="1">
        <f t="shared" si="1"/>
        <v>6.0441666666666665</v>
      </c>
    </row>
    <row r="84" spans="1:14" ht="15.75">
      <c r="A84" s="19">
        <v>1994</v>
      </c>
      <c r="B84" s="18">
        <v>6.72</v>
      </c>
      <c r="C84" s="18">
        <v>6.71</v>
      </c>
      <c r="D84" s="18">
        <v>6.73</v>
      </c>
      <c r="E84" s="18">
        <v>6.57</v>
      </c>
      <c r="F84" s="18">
        <v>6.77</v>
      </c>
      <c r="G84" s="18">
        <v>6.72</v>
      </c>
      <c r="H84" s="18">
        <v>5.92</v>
      </c>
      <c r="I84" s="18">
        <v>5.58</v>
      </c>
      <c r="J84" s="18">
        <v>5.47</v>
      </c>
      <c r="K84" s="18">
        <v>5.3</v>
      </c>
      <c r="L84" s="18">
        <v>5.36</v>
      </c>
      <c r="M84" s="18">
        <v>5.41</v>
      </c>
      <c r="N84" s="1">
        <f t="shared" si="1"/>
        <v>6.1049999999999995</v>
      </c>
    </row>
    <row r="85" spans="1:14" ht="15.75">
      <c r="A85" s="19">
        <v>1995</v>
      </c>
      <c r="B85" s="18">
        <v>5.47</v>
      </c>
      <c r="C85" s="18">
        <v>5.4</v>
      </c>
      <c r="D85" s="18">
        <v>5.51</v>
      </c>
      <c r="E85" s="18">
        <v>5.55</v>
      </c>
      <c r="F85" s="18">
        <v>5.56</v>
      </c>
      <c r="G85" s="18">
        <v>5.68</v>
      </c>
      <c r="H85" s="18">
        <v>5.9</v>
      </c>
      <c r="I85" s="18">
        <v>5.83</v>
      </c>
      <c r="J85" s="18">
        <v>5.98</v>
      </c>
      <c r="K85" s="18">
        <v>6.16</v>
      </c>
      <c r="L85" s="18">
        <v>6.4</v>
      </c>
      <c r="M85" s="18">
        <v>6.76</v>
      </c>
      <c r="N85" s="1">
        <f t="shared" si="1"/>
        <v>5.849999999999999</v>
      </c>
    </row>
    <row r="86" spans="1:14" ht="15.75">
      <c r="A86" s="19">
        <v>1996</v>
      </c>
      <c r="B86" s="18">
        <v>6.78</v>
      </c>
      <c r="C86" s="18">
        <v>7</v>
      </c>
      <c r="D86" s="18">
        <v>7</v>
      </c>
      <c r="E86" s="18">
        <v>7.43</v>
      </c>
      <c r="F86" s="18">
        <v>7.69</v>
      </c>
      <c r="G86" s="18">
        <v>7.41</v>
      </c>
      <c r="H86" s="18">
        <v>7.62</v>
      </c>
      <c r="I86" s="18">
        <v>7.82</v>
      </c>
      <c r="J86" s="18">
        <v>7.79</v>
      </c>
      <c r="K86" s="18">
        <v>6.94</v>
      </c>
      <c r="L86" s="18">
        <v>6.9</v>
      </c>
      <c r="M86" s="18">
        <v>6.91</v>
      </c>
      <c r="N86" s="1">
        <f t="shared" si="1"/>
        <v>7.274166666666667</v>
      </c>
    </row>
    <row r="87" spans="1:14" ht="15.75">
      <c r="A87" s="19">
        <v>1997</v>
      </c>
      <c r="B87" s="18">
        <v>7.13</v>
      </c>
      <c r="C87" s="18">
        <v>7.38</v>
      </c>
      <c r="D87" s="18">
        <v>7.97</v>
      </c>
      <c r="E87" s="18">
        <v>8.23</v>
      </c>
      <c r="F87" s="18">
        <v>8.4</v>
      </c>
      <c r="G87" s="18">
        <v>8.16</v>
      </c>
      <c r="H87" s="18">
        <v>7.52</v>
      </c>
      <c r="I87" s="18">
        <v>7.25</v>
      </c>
      <c r="J87" s="18">
        <v>6.72</v>
      </c>
      <c r="K87" s="18">
        <v>6.49</v>
      </c>
      <c r="L87" s="18">
        <v>6.86</v>
      </c>
      <c r="M87" s="18">
        <v>6.72</v>
      </c>
      <c r="N87" s="1">
        <f t="shared" si="1"/>
        <v>7.402499999999999</v>
      </c>
    </row>
    <row r="88" spans="1:14" ht="15.75">
      <c r="A88" s="19">
        <v>1998</v>
      </c>
      <c r="B88" s="18">
        <v>6.69</v>
      </c>
      <c r="C88" s="18">
        <v>6.57</v>
      </c>
      <c r="D88" s="18">
        <v>6.4</v>
      </c>
      <c r="E88" s="18">
        <v>6.26</v>
      </c>
      <c r="F88" s="18">
        <v>6.26</v>
      </c>
      <c r="G88" s="18">
        <v>6.16</v>
      </c>
      <c r="H88" s="18">
        <v>6.14</v>
      </c>
      <c r="I88" s="18">
        <v>5.43</v>
      </c>
      <c r="J88" s="18">
        <v>5.25</v>
      </c>
      <c r="K88" s="18">
        <v>5.18</v>
      </c>
      <c r="L88" s="18">
        <v>5.39</v>
      </c>
      <c r="M88" s="18">
        <v>5.37</v>
      </c>
      <c r="N88" s="1">
        <f t="shared" si="1"/>
        <v>5.925000000000001</v>
      </c>
    </row>
    <row r="89" spans="1:14" ht="15.75">
      <c r="A89" s="19">
        <v>1999</v>
      </c>
      <c r="B89" s="18">
        <v>5.32</v>
      </c>
      <c r="C89" s="18">
        <v>4.8</v>
      </c>
      <c r="D89" s="18">
        <v>4.61</v>
      </c>
      <c r="E89" s="18">
        <v>4.63</v>
      </c>
      <c r="F89" s="18">
        <v>4.5</v>
      </c>
      <c r="G89" s="18">
        <v>4.44</v>
      </c>
      <c r="H89" s="18">
        <v>4.19</v>
      </c>
      <c r="I89" s="18">
        <v>4.39</v>
      </c>
      <c r="J89" s="18">
        <v>4.57</v>
      </c>
      <c r="K89" s="18">
        <v>4.48</v>
      </c>
      <c r="L89" s="18">
        <v>4.45</v>
      </c>
      <c r="M89" s="18">
        <v>4.43</v>
      </c>
      <c r="N89" s="1">
        <f t="shared" si="1"/>
        <v>4.567500000000001</v>
      </c>
    </row>
    <row r="90" spans="1:14" ht="15.75">
      <c r="A90" s="19">
        <v>2000</v>
      </c>
      <c r="B90" s="18">
        <v>4.62</v>
      </c>
      <c r="C90" s="18">
        <v>4.79</v>
      </c>
      <c r="D90" s="18">
        <v>4.91</v>
      </c>
      <c r="E90" s="18">
        <v>5</v>
      </c>
      <c r="F90" s="18">
        <v>5.19</v>
      </c>
      <c r="G90" s="18">
        <v>4.93</v>
      </c>
      <c r="H90" s="18">
        <v>4.53</v>
      </c>
      <c r="I90" s="18">
        <v>4.45</v>
      </c>
      <c r="J90" s="18">
        <v>4.59</v>
      </c>
      <c r="K90" s="18">
        <v>4.45</v>
      </c>
      <c r="L90" s="18">
        <v>4.55</v>
      </c>
      <c r="M90" s="18">
        <v>4.78</v>
      </c>
      <c r="N90" s="1">
        <f t="shared" si="1"/>
        <v>4.732500000000001</v>
      </c>
    </row>
    <row r="91" spans="1:14" ht="15.75">
      <c r="A91" s="19">
        <v>2001</v>
      </c>
      <c r="B91" s="18">
        <v>4.68</v>
      </c>
      <c r="C91" s="18">
        <v>4.46</v>
      </c>
      <c r="D91" s="18">
        <v>4.39</v>
      </c>
      <c r="E91" s="18">
        <v>4.22</v>
      </c>
      <c r="F91" s="18">
        <v>4.33</v>
      </c>
      <c r="G91" s="18">
        <v>4.46</v>
      </c>
      <c r="H91" s="18">
        <v>4.79</v>
      </c>
      <c r="I91" s="18">
        <v>4.85</v>
      </c>
      <c r="J91" s="18">
        <v>4.53</v>
      </c>
      <c r="K91" s="18">
        <v>4.09</v>
      </c>
      <c r="L91" s="18">
        <v>4.16</v>
      </c>
      <c r="M91" s="18">
        <v>4.2</v>
      </c>
      <c r="N91" s="1">
        <f t="shared" si="1"/>
        <v>4.43</v>
      </c>
    </row>
    <row r="92" spans="1:14" ht="15.75">
      <c r="A92" s="19">
        <v>2002</v>
      </c>
      <c r="B92" s="18">
        <v>4.22</v>
      </c>
      <c r="C92" s="18">
        <v>4.22</v>
      </c>
      <c r="D92" s="18">
        <v>4.38</v>
      </c>
      <c r="E92" s="18">
        <v>4.47</v>
      </c>
      <c r="F92" s="18">
        <v>4.64</v>
      </c>
      <c r="G92" s="18">
        <v>4.88</v>
      </c>
      <c r="H92" s="18">
        <v>5.35</v>
      </c>
      <c r="I92" s="18">
        <v>5.53</v>
      </c>
      <c r="J92" s="18">
        <v>5.39</v>
      </c>
      <c r="K92" s="18">
        <v>5.2</v>
      </c>
      <c r="L92" s="18">
        <v>5.46</v>
      </c>
      <c r="M92" s="18">
        <v>5.46</v>
      </c>
      <c r="N92" s="1">
        <f t="shared" si="1"/>
        <v>4.933333333333334</v>
      </c>
    </row>
    <row r="93" spans="1:14" ht="15.75">
      <c r="A93" s="19">
        <v>2003</v>
      </c>
      <c r="B93" s="18">
        <v>5.51</v>
      </c>
      <c r="C93" s="18">
        <v>5.55</v>
      </c>
      <c r="D93" s="18">
        <v>5.59</v>
      </c>
      <c r="E93" s="18">
        <v>5.82</v>
      </c>
      <c r="F93" s="18">
        <v>6.07</v>
      </c>
      <c r="G93" s="18">
        <v>6.09</v>
      </c>
      <c r="H93" s="18">
        <v>5.82</v>
      </c>
      <c r="I93" s="18">
        <v>5.68</v>
      </c>
      <c r="J93" s="18">
        <v>6.06</v>
      </c>
      <c r="K93" s="18">
        <v>6.6</v>
      </c>
      <c r="L93" s="18">
        <v>7.05</v>
      </c>
      <c r="M93" s="18">
        <v>7.17</v>
      </c>
      <c r="N93" s="1">
        <f t="shared" si="1"/>
        <v>6.084166666666667</v>
      </c>
    </row>
    <row r="94" spans="1:14" ht="15.75">
      <c r="A94" s="19">
        <v>2004</v>
      </c>
      <c r="B94" s="18">
        <v>7.35</v>
      </c>
      <c r="C94" s="18">
        <v>8.28</v>
      </c>
      <c r="D94" s="18">
        <v>9.28</v>
      </c>
      <c r="E94" s="18">
        <v>9.62</v>
      </c>
      <c r="F94" s="18">
        <v>9.56</v>
      </c>
      <c r="G94" s="18">
        <v>9.08</v>
      </c>
      <c r="H94" s="18">
        <v>8.46</v>
      </c>
      <c r="I94" s="18">
        <v>6.83</v>
      </c>
      <c r="J94" s="18">
        <v>5.83</v>
      </c>
      <c r="K94" s="18">
        <v>5.56</v>
      </c>
      <c r="L94" s="18">
        <v>5.36</v>
      </c>
      <c r="M94" s="18">
        <v>5.45</v>
      </c>
      <c r="N94" s="1">
        <f t="shared" si="1"/>
        <v>7.555</v>
      </c>
    </row>
    <row r="95" spans="1:14" ht="15.75">
      <c r="A95" s="19">
        <v>2005</v>
      </c>
      <c r="B95" s="18">
        <v>5.57</v>
      </c>
      <c r="C95" s="18">
        <v>5.42</v>
      </c>
      <c r="D95" s="18">
        <v>5.95</v>
      </c>
      <c r="E95" s="18">
        <v>6.03</v>
      </c>
      <c r="F95" s="18">
        <v>6.21</v>
      </c>
      <c r="G95" s="18">
        <v>6.58</v>
      </c>
      <c r="H95" s="18">
        <v>6.65</v>
      </c>
      <c r="I95" s="18">
        <v>6.15</v>
      </c>
      <c r="J95" s="18">
        <v>5.77</v>
      </c>
      <c r="K95" s="18">
        <v>5.67</v>
      </c>
      <c r="L95" s="18">
        <v>5.62</v>
      </c>
      <c r="M95" s="18">
        <v>5.78</v>
      </c>
      <c r="N95" s="1">
        <f t="shared" si="1"/>
        <v>5.95</v>
      </c>
    </row>
    <row r="96" spans="1:14" ht="15.75">
      <c r="A96" s="19">
        <v>2006</v>
      </c>
      <c r="B96" s="18">
        <v>5.87</v>
      </c>
      <c r="C96" s="18">
        <v>5.67</v>
      </c>
      <c r="D96" s="18">
        <v>5.57</v>
      </c>
      <c r="E96" s="18">
        <v>5.52</v>
      </c>
      <c r="F96" s="18">
        <v>5.68</v>
      </c>
      <c r="G96" s="18">
        <v>5.62</v>
      </c>
      <c r="H96" s="18">
        <v>5.61</v>
      </c>
      <c r="I96" s="18">
        <v>5.23</v>
      </c>
      <c r="J96" s="18">
        <v>5.23</v>
      </c>
      <c r="K96" s="18">
        <v>5.52</v>
      </c>
      <c r="L96" s="18">
        <v>6.08</v>
      </c>
      <c r="M96" s="18">
        <v>6.18</v>
      </c>
      <c r="N96" s="1">
        <f t="shared" si="1"/>
        <v>5.648333333333333</v>
      </c>
    </row>
    <row r="97" spans="1:14" ht="15.75">
      <c r="A97" s="19">
        <v>2007</v>
      </c>
      <c r="B97" s="18">
        <v>6.37</v>
      </c>
      <c r="C97" s="18">
        <v>6.87</v>
      </c>
      <c r="D97" s="18">
        <v>6.95</v>
      </c>
      <c r="E97" s="18">
        <v>6.88</v>
      </c>
      <c r="F97" s="18">
        <v>7.12</v>
      </c>
      <c r="G97" s="18">
        <v>7.51</v>
      </c>
      <c r="H97" s="18">
        <v>7.56</v>
      </c>
      <c r="I97" s="18">
        <v>7.72</v>
      </c>
      <c r="J97" s="18">
        <v>8.15</v>
      </c>
      <c r="K97" s="18">
        <v>8.36</v>
      </c>
      <c r="L97" s="18">
        <v>9.42</v>
      </c>
      <c r="M97" s="18">
        <v>10</v>
      </c>
      <c r="N97" s="1">
        <f t="shared" si="1"/>
        <v>7.7425</v>
      </c>
    </row>
    <row r="98" spans="1:14" ht="15.75">
      <c r="A98" s="19">
        <v>2008</v>
      </c>
      <c r="B98" s="18">
        <v>9.95</v>
      </c>
      <c r="C98" s="18">
        <v>11.7</v>
      </c>
      <c r="D98" s="18">
        <v>11.4</v>
      </c>
      <c r="E98" s="18">
        <v>12</v>
      </c>
      <c r="F98" s="18">
        <v>12.1</v>
      </c>
      <c r="G98" s="18">
        <v>13.1</v>
      </c>
      <c r="H98" s="18">
        <v>13.3</v>
      </c>
      <c r="I98" s="18">
        <v>12.8</v>
      </c>
      <c r="J98" s="18">
        <v>10.8</v>
      </c>
      <c r="K98" s="18">
        <v>9.95</v>
      </c>
      <c r="L98" s="18">
        <v>9.39</v>
      </c>
      <c r="M98" s="18">
        <v>9.24</v>
      </c>
      <c r="N98" s="1">
        <f t="shared" si="1"/>
        <v>11.310833333333333</v>
      </c>
    </row>
    <row r="99" spans="1:14" ht="15.75">
      <c r="A99" s="19">
        <v>2009</v>
      </c>
      <c r="B99" s="18">
        <v>9.97</v>
      </c>
      <c r="C99" s="18">
        <v>9.54</v>
      </c>
      <c r="D99" s="18">
        <v>9.12</v>
      </c>
      <c r="E99" s="18">
        <v>9.79</v>
      </c>
      <c r="F99" s="18">
        <v>10.7</v>
      </c>
      <c r="G99" s="18">
        <v>11.4</v>
      </c>
      <c r="H99" s="18">
        <v>10.8</v>
      </c>
      <c r="I99" s="18">
        <v>10.8</v>
      </c>
      <c r="J99" s="18">
        <v>9.75</v>
      </c>
      <c r="K99" s="18">
        <v>9.43</v>
      </c>
      <c r="L99" s="18">
        <v>9.53</v>
      </c>
      <c r="M99" s="18">
        <v>9.8</v>
      </c>
      <c r="N99" s="1">
        <f t="shared" si="1"/>
        <v>10.052499999999998</v>
      </c>
    </row>
    <row r="100" spans="1:14" ht="15.75">
      <c r="A100" s="19">
        <v>2010</v>
      </c>
      <c r="B100" s="18">
        <v>9.79</v>
      </c>
      <c r="C100" s="18">
        <v>9.41</v>
      </c>
      <c r="D100" s="18">
        <v>9.39</v>
      </c>
      <c r="E100" s="18">
        <v>9.47</v>
      </c>
      <c r="F100" s="18">
        <v>9.41</v>
      </c>
      <c r="G100" s="18">
        <v>9.45</v>
      </c>
      <c r="H100" s="18">
        <v>9.79</v>
      </c>
      <c r="I100" s="18">
        <v>10.1</v>
      </c>
      <c r="J100" s="18">
        <v>9.98</v>
      </c>
      <c r="K100" s="18">
        <v>10.2</v>
      </c>
      <c r="L100" s="18">
        <v>11.1</v>
      </c>
      <c r="M100" s="18">
        <v>11.6</v>
      </c>
      <c r="N100" s="1">
        <f t="shared" si="1"/>
        <v>9.974166666666667</v>
      </c>
    </row>
    <row r="101" spans="1:14" ht="15.75">
      <c r="A101" s="19">
        <v>2011</v>
      </c>
      <c r="B101" s="18">
        <v>11.6</v>
      </c>
      <c r="C101" s="18">
        <v>12.7</v>
      </c>
      <c r="D101" s="18">
        <v>12.7</v>
      </c>
      <c r="E101" s="18">
        <v>13.1</v>
      </c>
      <c r="F101" s="18">
        <v>13.2</v>
      </c>
      <c r="G101" s="18">
        <v>13.2</v>
      </c>
      <c r="H101" s="18">
        <v>13.2</v>
      </c>
      <c r="I101" s="18">
        <v>13.4</v>
      </c>
      <c r="J101" s="18">
        <v>12.2</v>
      </c>
      <c r="K101" s="18">
        <v>11.8</v>
      </c>
      <c r="L101" s="18">
        <v>11.7</v>
      </c>
      <c r="M101" s="18">
        <v>11.5</v>
      </c>
      <c r="N101" s="1">
        <f t="shared" si="1"/>
        <v>12.525</v>
      </c>
    </row>
    <row r="102" spans="1:14" ht="15.75">
      <c r="A102" s="19">
        <v>2012</v>
      </c>
      <c r="B102" s="18">
        <v>11.9</v>
      </c>
      <c r="C102" s="18">
        <v>12.2</v>
      </c>
      <c r="D102" s="18">
        <v>13</v>
      </c>
      <c r="E102" s="18">
        <v>13.8</v>
      </c>
      <c r="F102" s="18">
        <v>14</v>
      </c>
      <c r="G102" s="18">
        <v>13.9</v>
      </c>
      <c r="H102" s="18">
        <v>15.4</v>
      </c>
      <c r="I102" s="18">
        <v>16.2</v>
      </c>
      <c r="J102" s="18">
        <v>14.3</v>
      </c>
      <c r="K102" s="18">
        <v>14.2</v>
      </c>
      <c r="L102" s="18">
        <v>14.3</v>
      </c>
      <c r="M102" s="18">
        <v>14.3</v>
      </c>
      <c r="N102" s="1">
        <f t="shared" si="1"/>
        <v>13.958333333333336</v>
      </c>
    </row>
    <row r="103" spans="1:14" ht="15.75">
      <c r="A103" s="5">
        <v>2013</v>
      </c>
      <c r="B103" s="4">
        <v>14.3</v>
      </c>
      <c r="C103" s="4">
        <v>14.6</v>
      </c>
      <c r="D103" s="4">
        <v>14.6</v>
      </c>
      <c r="E103" s="4">
        <v>14.4</v>
      </c>
      <c r="F103" s="4">
        <v>14.9</v>
      </c>
      <c r="G103" s="4">
        <v>15.1</v>
      </c>
      <c r="H103" s="4">
        <v>15.3</v>
      </c>
      <c r="I103" s="4">
        <v>14.1</v>
      </c>
      <c r="J103" s="4">
        <v>13.3</v>
      </c>
      <c r="K103" s="4">
        <v>12.5</v>
      </c>
      <c r="L103" s="4">
        <v>12.7</v>
      </c>
      <c r="M103" s="4">
        <v>13</v>
      </c>
      <c r="N103" s="40">
        <f t="shared" si="1"/>
        <v>14.066666666666665</v>
      </c>
    </row>
    <row r="104" spans="1:14" ht="15.75">
      <c r="A104" s="17" t="s">
        <v>27</v>
      </c>
      <c r="B104" s="17"/>
      <c r="C104" s="17"/>
      <c r="D104" s="17"/>
      <c r="E104" s="17"/>
      <c r="F104" s="17"/>
      <c r="G104" s="17"/>
      <c r="H104" s="17"/>
      <c r="I104" s="17"/>
      <c r="J104" s="17"/>
      <c r="K104" s="17"/>
      <c r="L104" s="17"/>
      <c r="M104" s="17" t="s">
        <v>31</v>
      </c>
      <c r="N104" s="17"/>
    </row>
    <row r="105" spans="1:14" ht="15.75">
      <c r="A105" s="17" t="s">
        <v>18</v>
      </c>
      <c r="B105" s="17"/>
      <c r="C105" s="17"/>
      <c r="D105" s="17"/>
      <c r="E105" s="17"/>
      <c r="F105" s="17"/>
      <c r="G105" s="17"/>
      <c r="H105" s="17"/>
      <c r="I105" s="17"/>
      <c r="J105" s="17"/>
      <c r="K105" s="17"/>
      <c r="L105" s="17"/>
      <c r="M105" s="17"/>
      <c r="N105" s="17"/>
    </row>
  </sheetData>
  <sheetProtection/>
  <mergeCells count="1">
    <mergeCell ref="A1:N1"/>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Y234"/>
  <sheetViews>
    <sheetView zoomScalePageLayoutView="0" workbookViewId="0" topLeftCell="A33">
      <selection activeCell="B40" sqref="B40"/>
    </sheetView>
  </sheetViews>
  <sheetFormatPr defaultColWidth="10.875" defaultRowHeight="15.75"/>
  <cols>
    <col min="1" max="13" width="10.875" style="17" customWidth="1"/>
    <col min="14" max="14" width="15.50390625" style="17" customWidth="1"/>
    <col min="15" max="15" width="12.875" style="17" customWidth="1"/>
    <col min="16" max="17" width="10.875" style="17" customWidth="1"/>
    <col min="18" max="18" width="11.375" style="17" bestFit="1" customWidth="1"/>
    <col min="19" max="16384" width="10.875" style="17" customWidth="1"/>
  </cols>
  <sheetData>
    <row r="1" spans="1:16" ht="18.75">
      <c r="A1" s="47" t="s">
        <v>45</v>
      </c>
      <c r="B1" s="47"/>
      <c r="C1" s="47"/>
      <c r="D1" s="47"/>
      <c r="E1" s="47"/>
      <c r="F1" s="47"/>
      <c r="G1" s="47"/>
      <c r="H1" s="47"/>
      <c r="I1" s="47"/>
      <c r="J1" s="47"/>
      <c r="K1" s="47"/>
      <c r="L1" s="47"/>
      <c r="M1" s="47"/>
      <c r="N1" s="47"/>
      <c r="O1" s="30" t="s">
        <v>16</v>
      </c>
      <c r="P1" s="31">
        <f>'precio_usa_maíz grano'!P1</f>
        <v>40183</v>
      </c>
    </row>
    <row r="2" spans="1:18" ht="15.75">
      <c r="A2" s="35" t="s">
        <v>12</v>
      </c>
      <c r="B2" s="35" t="s">
        <v>0</v>
      </c>
      <c r="C2" s="35" t="s">
        <v>1</v>
      </c>
      <c r="D2" s="35" t="s">
        <v>2</v>
      </c>
      <c r="E2" s="35" t="s">
        <v>3</v>
      </c>
      <c r="F2" s="35" t="s">
        <v>4</v>
      </c>
      <c r="G2" s="35" t="s">
        <v>5</v>
      </c>
      <c r="H2" s="35" t="s">
        <v>6</v>
      </c>
      <c r="I2" s="35" t="s">
        <v>7</v>
      </c>
      <c r="J2" s="35" t="s">
        <v>8</v>
      </c>
      <c r="K2" s="35" t="s">
        <v>9</v>
      </c>
      <c r="L2" s="35" t="s">
        <v>10</v>
      </c>
      <c r="M2" s="35" t="s">
        <v>11</v>
      </c>
      <c r="N2" s="35" t="s">
        <v>13</v>
      </c>
      <c r="P2" s="32" t="s">
        <v>17</v>
      </c>
      <c r="Q2" s="32" t="s">
        <v>29</v>
      </c>
      <c r="R2" s="32" t="s">
        <v>30</v>
      </c>
    </row>
    <row r="3" spans="1:18" ht="15.75">
      <c r="A3" s="19">
        <v>1995</v>
      </c>
      <c r="B3" s="18"/>
      <c r="C3" s="18"/>
      <c r="D3" s="18"/>
      <c r="E3" s="18"/>
      <c r="F3" s="18"/>
      <c r="G3" s="18"/>
      <c r="H3" s="18"/>
      <c r="I3" s="18"/>
      <c r="J3" s="18"/>
      <c r="K3" s="18"/>
      <c r="L3" s="18"/>
      <c r="M3" s="18"/>
      <c r="N3" s="6"/>
      <c r="P3" s="33">
        <v>33238</v>
      </c>
      <c r="Q3" s="34"/>
      <c r="R3" s="18">
        <f>B26</f>
        <v>0</v>
      </c>
    </row>
    <row r="4" spans="1:18" ht="15.75">
      <c r="A4" s="19">
        <v>1996</v>
      </c>
      <c r="B4" s="18"/>
      <c r="C4" s="18"/>
      <c r="D4" s="18"/>
      <c r="E4" s="18"/>
      <c r="F4" s="18"/>
      <c r="G4" s="18"/>
      <c r="H4" s="18"/>
      <c r="I4" s="18"/>
      <c r="J4" s="18"/>
      <c r="K4" s="18"/>
      <c r="L4" s="18"/>
      <c r="M4" s="18"/>
      <c r="N4" s="6"/>
      <c r="P4" s="33">
        <v>33269</v>
      </c>
      <c r="Q4" s="34"/>
      <c r="R4" s="18">
        <f>C26</f>
        <v>0</v>
      </c>
    </row>
    <row r="5" spans="1:18" ht="15.75">
      <c r="A5" s="19">
        <v>1997</v>
      </c>
      <c r="B5" s="18"/>
      <c r="C5" s="18"/>
      <c r="D5" s="18"/>
      <c r="E5" s="18"/>
      <c r="F5" s="18"/>
      <c r="G5" s="18"/>
      <c r="H5" s="18"/>
      <c r="I5" s="18"/>
      <c r="J5" s="18"/>
      <c r="K5" s="18"/>
      <c r="L5" s="18"/>
      <c r="M5" s="18"/>
      <c r="N5" s="6"/>
      <c r="P5" s="33">
        <v>33297</v>
      </c>
      <c r="Q5" s="34"/>
      <c r="R5" s="18">
        <f>D26</f>
        <v>0</v>
      </c>
    </row>
    <row r="6" spans="1:18" ht="15.75">
      <c r="A6" s="19">
        <v>1998</v>
      </c>
      <c r="B6" s="18"/>
      <c r="C6" s="18"/>
      <c r="D6" s="18"/>
      <c r="E6" s="18"/>
      <c r="F6" s="18"/>
      <c r="G6" s="18"/>
      <c r="H6" s="18"/>
      <c r="I6" s="18"/>
      <c r="J6" s="18"/>
      <c r="K6" s="18"/>
      <c r="L6" s="18"/>
      <c r="M6" s="18"/>
      <c r="N6" s="6"/>
      <c r="P6" s="33">
        <v>33328</v>
      </c>
      <c r="Q6" s="34"/>
      <c r="R6" s="18">
        <f>E26</f>
        <v>0</v>
      </c>
    </row>
    <row r="7" spans="1:18" ht="15.75">
      <c r="A7" s="19">
        <v>1999</v>
      </c>
      <c r="B7" s="18"/>
      <c r="C7" s="18"/>
      <c r="D7" s="18"/>
      <c r="E7" s="18"/>
      <c r="F7" s="18"/>
      <c r="G7" s="18"/>
      <c r="H7" s="18"/>
      <c r="I7" s="18"/>
      <c r="J7" s="18"/>
      <c r="K7" s="18"/>
      <c r="L7" s="18"/>
      <c r="M7" s="18"/>
      <c r="N7" s="6"/>
      <c r="P7" s="33">
        <v>33358</v>
      </c>
      <c r="Q7" s="34"/>
      <c r="R7" s="18">
        <f>F26</f>
        <v>0</v>
      </c>
    </row>
    <row r="8" spans="1:18" ht="15.75">
      <c r="A8" s="19">
        <v>2000</v>
      </c>
      <c r="B8" s="18"/>
      <c r="C8" s="18"/>
      <c r="D8" s="18"/>
      <c r="E8" s="18"/>
      <c r="F8" s="18"/>
      <c r="G8" s="18"/>
      <c r="H8" s="18"/>
      <c r="I8" s="18"/>
      <c r="J8" s="18"/>
      <c r="K8" s="18"/>
      <c r="L8" s="18"/>
      <c r="M8" s="18"/>
      <c r="N8" s="6"/>
      <c r="P8" s="33">
        <v>33389</v>
      </c>
      <c r="Q8" s="34"/>
      <c r="R8" s="18">
        <f>G26</f>
        <v>0</v>
      </c>
    </row>
    <row r="9" spans="1:18" ht="15.75">
      <c r="A9" s="19">
        <v>2001</v>
      </c>
      <c r="B9" s="18"/>
      <c r="C9" s="18"/>
      <c r="D9" s="18"/>
      <c r="E9" s="18"/>
      <c r="F9" s="18"/>
      <c r="G9" s="18"/>
      <c r="H9" s="18"/>
      <c r="I9" s="18"/>
      <c r="J9" s="18"/>
      <c r="K9" s="18"/>
      <c r="L9" s="18"/>
      <c r="M9" s="18"/>
      <c r="N9" s="6"/>
      <c r="P9" s="33">
        <v>33419</v>
      </c>
      <c r="Q9" s="34"/>
      <c r="R9" s="18">
        <f>H26</f>
        <v>0</v>
      </c>
    </row>
    <row r="10" spans="1:18" ht="15.75">
      <c r="A10" s="19">
        <v>2002</v>
      </c>
      <c r="B10" s="18"/>
      <c r="C10" s="18"/>
      <c r="D10" s="18"/>
      <c r="E10" s="18"/>
      <c r="F10" s="18"/>
      <c r="G10" s="18"/>
      <c r="H10" s="18"/>
      <c r="I10" s="18"/>
      <c r="J10" s="18"/>
      <c r="K10" s="18"/>
      <c r="L10" s="18"/>
      <c r="M10" s="18"/>
      <c r="N10" s="6"/>
      <c r="P10" s="33">
        <v>33450</v>
      </c>
      <c r="Q10" s="34"/>
      <c r="R10" s="18">
        <f>I26</f>
        <v>0</v>
      </c>
    </row>
    <row r="11" spans="1:18" ht="15.75">
      <c r="A11" s="19">
        <v>2003</v>
      </c>
      <c r="B11" s="18"/>
      <c r="C11" s="18"/>
      <c r="D11" s="18"/>
      <c r="E11" s="18"/>
      <c r="F11" s="18"/>
      <c r="G11" s="18"/>
      <c r="H11" s="18"/>
      <c r="I11" s="18"/>
      <c r="J11" s="18"/>
      <c r="K11" s="18"/>
      <c r="L11" s="18"/>
      <c r="M11" s="18"/>
      <c r="N11" s="6"/>
      <c r="P11" s="33">
        <v>33481</v>
      </c>
      <c r="Q11" s="34"/>
      <c r="R11" s="18">
        <f>J26</f>
        <v>0</v>
      </c>
    </row>
    <row r="12" spans="1:18" ht="15.75">
      <c r="A12" s="19">
        <v>2004</v>
      </c>
      <c r="B12" s="18"/>
      <c r="C12" s="18"/>
      <c r="D12" s="18"/>
      <c r="E12" s="18"/>
      <c r="F12" s="18"/>
      <c r="G12" s="18"/>
      <c r="H12" s="18"/>
      <c r="I12" s="18"/>
      <c r="J12" s="18"/>
      <c r="K12" s="18"/>
      <c r="L12" s="18"/>
      <c r="M12" s="18"/>
      <c r="N12" s="6"/>
      <c r="P12" s="33">
        <v>33511</v>
      </c>
      <c r="Q12" s="34"/>
      <c r="R12" s="18">
        <f>K26</f>
        <v>0</v>
      </c>
    </row>
    <row r="13" spans="1:18" ht="15.75">
      <c r="A13" s="19">
        <v>2005</v>
      </c>
      <c r="B13" s="18">
        <v>69.99</v>
      </c>
      <c r="C13" s="18">
        <v>70.35</v>
      </c>
      <c r="D13" s="18">
        <v>74.63</v>
      </c>
      <c r="E13" s="18">
        <v>72.85</v>
      </c>
      <c r="F13" s="18">
        <v>72.49</v>
      </c>
      <c r="G13" s="18">
        <v>72.49</v>
      </c>
      <c r="H13" s="18" t="s">
        <v>46</v>
      </c>
      <c r="I13" s="18">
        <v>71.6</v>
      </c>
      <c r="J13" s="18">
        <v>63.36</v>
      </c>
      <c r="K13" s="18">
        <v>59.64</v>
      </c>
      <c r="L13" s="18">
        <v>59.64</v>
      </c>
      <c r="M13" s="18">
        <v>67.85</v>
      </c>
      <c r="N13" s="6">
        <f>AVERAGE(B13:M13)</f>
        <v>68.62636363636364</v>
      </c>
      <c r="P13" s="33">
        <v>33542</v>
      </c>
      <c r="Q13" s="34"/>
      <c r="R13" s="18">
        <f>L26</f>
        <v>0</v>
      </c>
    </row>
    <row r="14" spans="1:25" ht="15.75">
      <c r="A14" s="19">
        <v>2006</v>
      </c>
      <c r="B14" s="18">
        <v>70.7</v>
      </c>
      <c r="C14" s="18">
        <v>74.28</v>
      </c>
      <c r="D14" s="18">
        <v>73.92</v>
      </c>
      <c r="E14" s="18">
        <v>78.92</v>
      </c>
      <c r="F14" s="18">
        <v>83.92</v>
      </c>
      <c r="G14" s="18">
        <v>81.42</v>
      </c>
      <c r="H14" s="18" t="s">
        <v>46</v>
      </c>
      <c r="I14" s="18">
        <v>74.63</v>
      </c>
      <c r="J14" s="18">
        <v>71.42</v>
      </c>
      <c r="K14" s="18">
        <v>99.53</v>
      </c>
      <c r="L14" s="18">
        <v>120.34</v>
      </c>
      <c r="M14" s="18">
        <v>124.63</v>
      </c>
      <c r="N14" s="6">
        <f>AVERAGE(B14:M14)</f>
        <v>86.7009090909091</v>
      </c>
      <c r="P14" s="33">
        <v>33572</v>
      </c>
      <c r="Q14" s="34"/>
      <c r="R14" s="18">
        <f>M26</f>
        <v>0</v>
      </c>
      <c r="Y14" s="17" t="s">
        <v>14</v>
      </c>
    </row>
    <row r="15" spans="1:18" ht="15.75">
      <c r="A15" s="19">
        <v>2007</v>
      </c>
      <c r="B15" s="18">
        <v>131.41</v>
      </c>
      <c r="C15" s="18">
        <v>139.63</v>
      </c>
      <c r="D15" s="18">
        <v>137.13</v>
      </c>
      <c r="E15" s="18">
        <v>123.56</v>
      </c>
      <c r="F15" s="18">
        <v>128.56</v>
      </c>
      <c r="G15" s="18">
        <v>132.13</v>
      </c>
      <c r="H15" s="18">
        <v>109.99</v>
      </c>
      <c r="I15" s="18">
        <v>113.2</v>
      </c>
      <c r="J15" s="18">
        <v>113.56</v>
      </c>
      <c r="K15" s="18">
        <v>114.63</v>
      </c>
      <c r="L15" s="18" t="s">
        <v>46</v>
      </c>
      <c r="M15" s="18">
        <v>143.2</v>
      </c>
      <c r="N15" s="6">
        <f>AVERAGE(B15:M15)</f>
        <v>126.09090909090911</v>
      </c>
      <c r="P15" s="33">
        <v>33603</v>
      </c>
      <c r="Q15" s="34"/>
      <c r="R15" s="18">
        <f>B27</f>
        <v>0</v>
      </c>
    </row>
    <row r="16" spans="1:18" ht="15.75">
      <c r="A16" s="19">
        <v>2008</v>
      </c>
      <c r="B16" s="18">
        <v>163.55</v>
      </c>
      <c r="C16" s="18">
        <v>173.91</v>
      </c>
      <c r="D16" s="18">
        <v>183.55</v>
      </c>
      <c r="E16" s="18">
        <v>199.26</v>
      </c>
      <c r="F16" s="18"/>
      <c r="G16" s="18"/>
      <c r="H16" s="18"/>
      <c r="I16" s="18"/>
      <c r="J16" s="18"/>
      <c r="K16" s="18"/>
      <c r="L16" s="18"/>
      <c r="M16" s="18"/>
      <c r="N16" s="6">
        <f>AVERAGE(B16:M16)</f>
        <v>180.0675</v>
      </c>
      <c r="P16" s="33">
        <v>33634</v>
      </c>
      <c r="Q16" s="34"/>
      <c r="R16" s="18">
        <f>C27</f>
        <v>0</v>
      </c>
    </row>
    <row r="17" spans="1:18" ht="15.75">
      <c r="A17" s="19">
        <v>2009</v>
      </c>
      <c r="B17" s="18"/>
      <c r="C17" s="18"/>
      <c r="D17" s="18"/>
      <c r="E17" s="18"/>
      <c r="F17" s="18"/>
      <c r="G17" s="18"/>
      <c r="H17" s="18"/>
      <c r="I17" s="18"/>
      <c r="J17" s="18"/>
      <c r="K17" s="18"/>
      <c r="L17" s="18"/>
      <c r="M17" s="18"/>
      <c r="N17" s="6"/>
      <c r="P17" s="33">
        <v>33663</v>
      </c>
      <c r="Q17" s="34"/>
      <c r="R17" s="18">
        <f>D27</f>
        <v>0</v>
      </c>
    </row>
    <row r="18" spans="1:18" ht="15.75">
      <c r="A18" s="19">
        <v>2010</v>
      </c>
      <c r="B18" s="18"/>
      <c r="C18" s="18"/>
      <c r="D18" s="18"/>
      <c r="E18" s="18"/>
      <c r="F18" s="18"/>
      <c r="G18" s="18"/>
      <c r="H18" s="18"/>
      <c r="I18" s="18"/>
      <c r="J18" s="18"/>
      <c r="K18" s="18"/>
      <c r="L18" s="18"/>
      <c r="M18" s="18"/>
      <c r="N18" s="6"/>
      <c r="P18" s="33">
        <v>33694</v>
      </c>
      <c r="Q18" s="34"/>
      <c r="R18" s="18">
        <f>E27</f>
        <v>0</v>
      </c>
    </row>
    <row r="19" spans="1:18" ht="15.75">
      <c r="A19" s="19">
        <v>2011</v>
      </c>
      <c r="B19" s="18"/>
      <c r="C19" s="18"/>
      <c r="D19" s="18"/>
      <c r="E19" s="18"/>
      <c r="F19" s="18"/>
      <c r="G19" s="18"/>
      <c r="H19" s="18"/>
      <c r="I19" s="18"/>
      <c r="J19" s="18"/>
      <c r="K19" s="18"/>
      <c r="L19" s="18"/>
      <c r="M19" s="18"/>
      <c r="N19" s="6"/>
      <c r="P19" s="33">
        <v>33724</v>
      </c>
      <c r="Q19" s="34"/>
      <c r="R19" s="18">
        <f>F27</f>
        <v>0</v>
      </c>
    </row>
    <row r="20" spans="1:18" ht="15.75">
      <c r="A20" s="19">
        <v>2012</v>
      </c>
      <c r="B20" s="18"/>
      <c r="C20" s="18"/>
      <c r="D20" s="18"/>
      <c r="E20" s="18"/>
      <c r="F20" s="18"/>
      <c r="G20" s="18"/>
      <c r="H20" s="18"/>
      <c r="I20" s="18"/>
      <c r="J20" s="18"/>
      <c r="K20" s="18"/>
      <c r="L20" s="18"/>
      <c r="M20" s="18"/>
      <c r="N20" s="6"/>
      <c r="P20" s="33">
        <v>33755</v>
      </c>
      <c r="Q20" s="34"/>
      <c r="R20" s="18">
        <f>G27</f>
        <v>0</v>
      </c>
    </row>
    <row r="21" spans="1:18" ht="15.75">
      <c r="A21" s="5">
        <v>2013</v>
      </c>
      <c r="B21" s="4"/>
      <c r="C21" s="4"/>
      <c r="D21" s="4"/>
      <c r="E21" s="4"/>
      <c r="F21" s="4"/>
      <c r="G21" s="4"/>
      <c r="H21" s="4"/>
      <c r="I21" s="4"/>
      <c r="J21" s="4"/>
      <c r="K21" s="4"/>
      <c r="L21" s="4"/>
      <c r="M21" s="4"/>
      <c r="N21" s="4"/>
      <c r="P21" s="33">
        <v>33785</v>
      </c>
      <c r="Q21" s="34"/>
      <c r="R21" s="18">
        <f>H27</f>
        <v>0</v>
      </c>
    </row>
    <row r="22" spans="1:18" ht="15.75">
      <c r="A22" s="17" t="s">
        <v>26</v>
      </c>
      <c r="J22" s="17" t="s">
        <v>15</v>
      </c>
      <c r="N22" s="27" t="s">
        <v>31</v>
      </c>
      <c r="P22" s="33">
        <v>33816</v>
      </c>
      <c r="Q22" s="34"/>
      <c r="R22" s="18">
        <f>I27</f>
        <v>0</v>
      </c>
    </row>
    <row r="23" spans="9:18" ht="15.75">
      <c r="I23" s="36"/>
      <c r="P23" s="33">
        <v>33847</v>
      </c>
      <c r="Q23" s="34"/>
      <c r="R23" s="18">
        <f>J27</f>
        <v>0</v>
      </c>
    </row>
    <row r="24" spans="1:18" ht="18.75">
      <c r="A24" s="47" t="s">
        <v>40</v>
      </c>
      <c r="B24" s="47"/>
      <c r="C24" s="47"/>
      <c r="D24" s="47"/>
      <c r="E24" s="47"/>
      <c r="F24" s="47"/>
      <c r="G24" s="47"/>
      <c r="H24" s="47"/>
      <c r="I24" s="47"/>
      <c r="J24" s="47"/>
      <c r="K24" s="47"/>
      <c r="L24" s="47"/>
      <c r="M24" s="47"/>
      <c r="N24" s="47"/>
      <c r="P24" s="33">
        <v>33877</v>
      </c>
      <c r="Q24" s="34"/>
      <c r="R24" s="18">
        <f>K27</f>
        <v>0</v>
      </c>
    </row>
    <row r="25" spans="1:18" ht="15.75">
      <c r="A25" s="35" t="s">
        <v>12</v>
      </c>
      <c r="B25" s="35" t="s">
        <v>0</v>
      </c>
      <c r="C25" s="35" t="s">
        <v>1</v>
      </c>
      <c r="D25" s="35" t="s">
        <v>2</v>
      </c>
      <c r="E25" s="35" t="s">
        <v>3</v>
      </c>
      <c r="F25" s="35" t="s">
        <v>4</v>
      </c>
      <c r="G25" s="35" t="s">
        <v>5</v>
      </c>
      <c r="H25" s="35" t="s">
        <v>6</v>
      </c>
      <c r="I25" s="35" t="s">
        <v>7</v>
      </c>
      <c r="J25" s="35" t="s">
        <v>8</v>
      </c>
      <c r="K25" s="35" t="s">
        <v>9</v>
      </c>
      <c r="L25" s="35" t="s">
        <v>10</v>
      </c>
      <c r="M25" s="35" t="s">
        <v>11</v>
      </c>
      <c r="N25" s="35" t="s">
        <v>13</v>
      </c>
      <c r="P25" s="33">
        <v>33908</v>
      </c>
      <c r="Q25" s="34"/>
      <c r="R25" s="18">
        <f>L27</f>
        <v>0</v>
      </c>
    </row>
    <row r="26" spans="1:18" ht="15.75">
      <c r="A26" s="19">
        <v>1995</v>
      </c>
      <c r="B26" s="18">
        <f>B3*'tipo cambio_mensual'!B6</f>
        <v>0</v>
      </c>
      <c r="C26" s="18">
        <f>C3*'tipo cambio_mensual'!C6</f>
        <v>0</v>
      </c>
      <c r="D26" s="18">
        <f>D3*'tipo cambio_mensual'!D6</f>
        <v>0</v>
      </c>
      <c r="E26" s="18">
        <f>E3*'tipo cambio_mensual'!E6</f>
        <v>0</v>
      </c>
      <c r="F26" s="18">
        <f>F3*'tipo cambio_mensual'!F6</f>
        <v>0</v>
      </c>
      <c r="G26" s="18">
        <f>G3*'tipo cambio_mensual'!G6</f>
        <v>0</v>
      </c>
      <c r="H26" s="18">
        <f>H3*'tipo cambio_mensual'!H6</f>
        <v>0</v>
      </c>
      <c r="I26" s="18">
        <f>I3*'tipo cambio_mensual'!I6</f>
        <v>0</v>
      </c>
      <c r="J26" s="18">
        <f>J3*'tipo cambio_mensual'!J6</f>
        <v>0</v>
      </c>
      <c r="K26" s="18">
        <f>K3*'tipo cambio_mensual'!K6</f>
        <v>0</v>
      </c>
      <c r="L26" s="18">
        <f>L3*'tipo cambio_mensual'!L6</f>
        <v>0</v>
      </c>
      <c r="M26" s="18">
        <f>M3*'tipo cambio_mensual'!M6</f>
        <v>0</v>
      </c>
      <c r="N26" s="18">
        <f aca="true" t="shared" si="0" ref="N26:N44">AVERAGE(B26:M26)</f>
        <v>0</v>
      </c>
      <c r="P26" s="33">
        <v>33938</v>
      </c>
      <c r="Q26" s="34"/>
      <c r="R26" s="18">
        <f>M27</f>
        <v>0</v>
      </c>
    </row>
    <row r="27" spans="1:18" ht="15.75">
      <c r="A27" s="19">
        <v>1996</v>
      </c>
      <c r="B27" s="18">
        <f>B4*'tipo cambio_mensual'!B7</f>
        <v>0</v>
      </c>
      <c r="C27" s="18">
        <f>C4*'tipo cambio_mensual'!C7</f>
        <v>0</v>
      </c>
      <c r="D27" s="18">
        <f>D4*'tipo cambio_mensual'!D7</f>
        <v>0</v>
      </c>
      <c r="E27" s="18">
        <f>E4*'tipo cambio_mensual'!E7</f>
        <v>0</v>
      </c>
      <c r="F27" s="18">
        <f>F4*'tipo cambio_mensual'!F7</f>
        <v>0</v>
      </c>
      <c r="G27" s="18">
        <f>G4*'tipo cambio_mensual'!G7</f>
        <v>0</v>
      </c>
      <c r="H27" s="18">
        <f>H4*'tipo cambio_mensual'!H7</f>
        <v>0</v>
      </c>
      <c r="I27" s="18">
        <f>I4*'tipo cambio_mensual'!I7</f>
        <v>0</v>
      </c>
      <c r="J27" s="18">
        <f>J4*'tipo cambio_mensual'!J7</f>
        <v>0</v>
      </c>
      <c r="K27" s="18">
        <f>K4*'tipo cambio_mensual'!K7</f>
        <v>0</v>
      </c>
      <c r="L27" s="18">
        <f>L4*'tipo cambio_mensual'!L7</f>
        <v>0</v>
      </c>
      <c r="M27" s="18">
        <f>M4*'tipo cambio_mensual'!M7</f>
        <v>0</v>
      </c>
      <c r="N27" s="18">
        <f t="shared" si="0"/>
        <v>0</v>
      </c>
      <c r="P27" s="33">
        <v>33969</v>
      </c>
      <c r="Q27" s="34"/>
      <c r="R27" s="18">
        <f>B28</f>
        <v>0</v>
      </c>
    </row>
    <row r="28" spans="1:18" ht="15.75">
      <c r="A28" s="19">
        <v>1997</v>
      </c>
      <c r="B28" s="18">
        <f>B5*'tipo cambio_mensual'!B8</f>
        <v>0</v>
      </c>
      <c r="C28" s="18">
        <f>C5*'tipo cambio_mensual'!C8</f>
        <v>0</v>
      </c>
      <c r="D28" s="18">
        <f>D5*'tipo cambio_mensual'!D8</f>
        <v>0</v>
      </c>
      <c r="E28" s="18">
        <f>E5*'tipo cambio_mensual'!E8</f>
        <v>0</v>
      </c>
      <c r="F28" s="18">
        <f>F5*'tipo cambio_mensual'!F8</f>
        <v>0</v>
      </c>
      <c r="G28" s="18">
        <f>G5*'tipo cambio_mensual'!G8</f>
        <v>0</v>
      </c>
      <c r="H28" s="18">
        <f>H5*'tipo cambio_mensual'!H8</f>
        <v>0</v>
      </c>
      <c r="I28" s="18">
        <f>I5*'tipo cambio_mensual'!I8</f>
        <v>0</v>
      </c>
      <c r="J28" s="18">
        <f>J5*'tipo cambio_mensual'!J8</f>
        <v>0</v>
      </c>
      <c r="K28" s="18">
        <f>K5*'tipo cambio_mensual'!K8</f>
        <v>0</v>
      </c>
      <c r="L28" s="18">
        <f>L5*'tipo cambio_mensual'!L8</f>
        <v>0</v>
      </c>
      <c r="M28" s="18">
        <f>M5*'tipo cambio_mensual'!M8</f>
        <v>0</v>
      </c>
      <c r="N28" s="18">
        <f t="shared" si="0"/>
        <v>0</v>
      </c>
      <c r="P28" s="33">
        <v>34000</v>
      </c>
      <c r="Q28" s="34"/>
      <c r="R28" s="18">
        <f>C28</f>
        <v>0</v>
      </c>
    </row>
    <row r="29" spans="1:18" ht="15.75">
      <c r="A29" s="19">
        <v>1998</v>
      </c>
      <c r="B29" s="18">
        <f>B6*'tipo cambio_mensual'!B9</f>
        <v>0</v>
      </c>
      <c r="C29" s="18">
        <f>C6*'tipo cambio_mensual'!C9</f>
        <v>0</v>
      </c>
      <c r="D29" s="18">
        <f>D6*'tipo cambio_mensual'!D9</f>
        <v>0</v>
      </c>
      <c r="E29" s="18">
        <f>E6*'tipo cambio_mensual'!E9</f>
        <v>0</v>
      </c>
      <c r="F29" s="18">
        <f>F6*'tipo cambio_mensual'!F9</f>
        <v>0</v>
      </c>
      <c r="G29" s="18">
        <f>G6*'tipo cambio_mensual'!G9</f>
        <v>0</v>
      </c>
      <c r="H29" s="18">
        <f>H6*'tipo cambio_mensual'!H9</f>
        <v>0</v>
      </c>
      <c r="I29" s="18">
        <f>I6*'tipo cambio_mensual'!I9</f>
        <v>0</v>
      </c>
      <c r="J29" s="18">
        <f>J6*'tipo cambio_mensual'!J9</f>
        <v>0</v>
      </c>
      <c r="K29" s="18">
        <f>K6*'tipo cambio_mensual'!K9</f>
        <v>0</v>
      </c>
      <c r="L29" s="18">
        <f>L6*'tipo cambio_mensual'!L9</f>
        <v>0</v>
      </c>
      <c r="M29" s="18">
        <f>M6*'tipo cambio_mensual'!M9</f>
        <v>0</v>
      </c>
      <c r="N29" s="18">
        <f t="shared" si="0"/>
        <v>0</v>
      </c>
      <c r="P29" s="33">
        <v>34028</v>
      </c>
      <c r="Q29" s="34"/>
      <c r="R29" s="18">
        <f>D28</f>
        <v>0</v>
      </c>
    </row>
    <row r="30" spans="1:18" ht="15.75">
      <c r="A30" s="19">
        <v>1999</v>
      </c>
      <c r="B30" s="18">
        <f>B7*'tipo cambio_mensual'!B10</f>
        <v>0</v>
      </c>
      <c r="C30" s="18">
        <f>C7*'tipo cambio_mensual'!C10</f>
        <v>0</v>
      </c>
      <c r="D30" s="18">
        <f>D7*'tipo cambio_mensual'!D10</f>
        <v>0</v>
      </c>
      <c r="E30" s="18">
        <f>E7*'tipo cambio_mensual'!E10</f>
        <v>0</v>
      </c>
      <c r="F30" s="18">
        <f>F7*'tipo cambio_mensual'!F10</f>
        <v>0</v>
      </c>
      <c r="G30" s="18">
        <f>G7*'tipo cambio_mensual'!G10</f>
        <v>0</v>
      </c>
      <c r="H30" s="18">
        <f>H7*'tipo cambio_mensual'!H10</f>
        <v>0</v>
      </c>
      <c r="I30" s="18">
        <f>I7*'tipo cambio_mensual'!I10</f>
        <v>0</v>
      </c>
      <c r="J30" s="18">
        <f>J7*'tipo cambio_mensual'!J10</f>
        <v>0</v>
      </c>
      <c r="K30" s="18">
        <f>K7*'tipo cambio_mensual'!K10</f>
        <v>0</v>
      </c>
      <c r="L30" s="18">
        <f>L7*'tipo cambio_mensual'!L10</f>
        <v>0</v>
      </c>
      <c r="M30" s="18">
        <f>M7*'tipo cambio_mensual'!M10</f>
        <v>0</v>
      </c>
      <c r="N30" s="18">
        <f t="shared" si="0"/>
        <v>0</v>
      </c>
      <c r="P30" s="33">
        <v>34059</v>
      </c>
      <c r="Q30" s="34"/>
      <c r="R30" s="18">
        <f>E28</f>
        <v>0</v>
      </c>
    </row>
    <row r="31" spans="1:18" ht="15.75">
      <c r="A31" s="19">
        <v>2000</v>
      </c>
      <c r="B31" s="18">
        <f>B8*'tipo cambio_mensual'!B11</f>
        <v>0</v>
      </c>
      <c r="C31" s="18">
        <f>C8*'tipo cambio_mensual'!C11</f>
        <v>0</v>
      </c>
      <c r="D31" s="18">
        <f>D8*'tipo cambio_mensual'!D11</f>
        <v>0</v>
      </c>
      <c r="E31" s="18">
        <f>E8*'tipo cambio_mensual'!E11</f>
        <v>0</v>
      </c>
      <c r="F31" s="18">
        <f>F8*'tipo cambio_mensual'!F11</f>
        <v>0</v>
      </c>
      <c r="G31" s="18">
        <f>G8*'tipo cambio_mensual'!G11</f>
        <v>0</v>
      </c>
      <c r="H31" s="18">
        <f>H8*'tipo cambio_mensual'!H11</f>
        <v>0</v>
      </c>
      <c r="I31" s="18">
        <f>I8*'tipo cambio_mensual'!I11</f>
        <v>0</v>
      </c>
      <c r="J31" s="18">
        <f>J8*'tipo cambio_mensual'!J11</f>
        <v>0</v>
      </c>
      <c r="K31" s="18">
        <f>K8*'tipo cambio_mensual'!K11</f>
        <v>0</v>
      </c>
      <c r="L31" s="18">
        <f>L8*'tipo cambio_mensual'!L11</f>
        <v>0</v>
      </c>
      <c r="M31" s="18">
        <f>M8*'tipo cambio_mensual'!M11</f>
        <v>0</v>
      </c>
      <c r="N31" s="18">
        <f t="shared" si="0"/>
        <v>0</v>
      </c>
      <c r="P31" s="33">
        <v>34089</v>
      </c>
      <c r="Q31" s="34"/>
      <c r="R31" s="18">
        <f>F28</f>
        <v>0</v>
      </c>
    </row>
    <row r="32" spans="1:18" ht="15.75">
      <c r="A32" s="19">
        <v>2001</v>
      </c>
      <c r="B32" s="18">
        <f>B9*'tipo cambio_mensual'!B12</f>
        <v>0</v>
      </c>
      <c r="C32" s="18">
        <f>C9*'tipo cambio_mensual'!C12</f>
        <v>0</v>
      </c>
      <c r="D32" s="18">
        <f>D9*'tipo cambio_mensual'!D12</f>
        <v>0</v>
      </c>
      <c r="E32" s="18">
        <f>E9*'tipo cambio_mensual'!E12</f>
        <v>0</v>
      </c>
      <c r="F32" s="18">
        <f>F9*'tipo cambio_mensual'!F12</f>
        <v>0</v>
      </c>
      <c r="G32" s="18">
        <f>G9*'tipo cambio_mensual'!G12</f>
        <v>0</v>
      </c>
      <c r="H32" s="18">
        <f>H9*'tipo cambio_mensual'!H12</f>
        <v>0</v>
      </c>
      <c r="I32" s="18">
        <f>I9*'tipo cambio_mensual'!I12</f>
        <v>0</v>
      </c>
      <c r="J32" s="18">
        <f>J9*'tipo cambio_mensual'!J12</f>
        <v>0</v>
      </c>
      <c r="K32" s="18">
        <f>K9*'tipo cambio_mensual'!K12</f>
        <v>0</v>
      </c>
      <c r="L32" s="18">
        <f>L9*'tipo cambio_mensual'!L12</f>
        <v>0</v>
      </c>
      <c r="M32" s="18">
        <f>M9*'tipo cambio_mensual'!M12</f>
        <v>0</v>
      </c>
      <c r="N32" s="18">
        <f t="shared" si="0"/>
        <v>0</v>
      </c>
      <c r="P32" s="33">
        <v>34120</v>
      </c>
      <c r="Q32" s="34"/>
      <c r="R32" s="18">
        <f>G28</f>
        <v>0</v>
      </c>
    </row>
    <row r="33" spans="1:18" ht="15.75">
      <c r="A33" s="19">
        <v>2002</v>
      </c>
      <c r="B33" s="18">
        <f>B10*'tipo cambio_mensual'!B13</f>
        <v>0</v>
      </c>
      <c r="C33" s="18">
        <f>C10*'tipo cambio_mensual'!C13</f>
        <v>0</v>
      </c>
      <c r="D33" s="18">
        <f>D10*'tipo cambio_mensual'!D13</f>
        <v>0</v>
      </c>
      <c r="E33" s="18">
        <f>E10*'tipo cambio_mensual'!E13</f>
        <v>0</v>
      </c>
      <c r="F33" s="18">
        <f>F10*'tipo cambio_mensual'!F13</f>
        <v>0</v>
      </c>
      <c r="G33" s="18">
        <f>G10*'tipo cambio_mensual'!G13</f>
        <v>0</v>
      </c>
      <c r="H33" s="18">
        <f>H10*'tipo cambio_mensual'!H13</f>
        <v>0</v>
      </c>
      <c r="I33" s="18">
        <f>I10*'tipo cambio_mensual'!I13</f>
        <v>0</v>
      </c>
      <c r="J33" s="18">
        <f>J10*'tipo cambio_mensual'!J13</f>
        <v>0</v>
      </c>
      <c r="K33" s="18">
        <f>K10*'tipo cambio_mensual'!K13</f>
        <v>0</v>
      </c>
      <c r="L33" s="18">
        <f>L10*'tipo cambio_mensual'!L13</f>
        <v>0</v>
      </c>
      <c r="M33" s="18">
        <f>M10*'tipo cambio_mensual'!M13</f>
        <v>0</v>
      </c>
      <c r="N33" s="18">
        <f t="shared" si="0"/>
        <v>0</v>
      </c>
      <c r="P33" s="33">
        <v>34150</v>
      </c>
      <c r="Q33" s="34"/>
      <c r="R33" s="18">
        <f>H28</f>
        <v>0</v>
      </c>
    </row>
    <row r="34" spans="1:18" ht="15.75">
      <c r="A34" s="19">
        <v>2003</v>
      </c>
      <c r="B34" s="18">
        <f>B11*'tipo cambio_mensual'!B14</f>
        <v>0</v>
      </c>
      <c r="C34" s="18">
        <f>C11*'tipo cambio_mensual'!C14</f>
        <v>0</v>
      </c>
      <c r="D34" s="18">
        <f>D11*'tipo cambio_mensual'!D14</f>
        <v>0</v>
      </c>
      <c r="E34" s="18">
        <f>E11*'tipo cambio_mensual'!E14</f>
        <v>0</v>
      </c>
      <c r="F34" s="18">
        <f>F11*'tipo cambio_mensual'!F14</f>
        <v>0</v>
      </c>
      <c r="G34" s="18">
        <f>G11*'tipo cambio_mensual'!G14</f>
        <v>0</v>
      </c>
      <c r="H34" s="18">
        <f>H11*'tipo cambio_mensual'!H14</f>
        <v>0</v>
      </c>
      <c r="I34" s="18">
        <f>I11*'tipo cambio_mensual'!I14</f>
        <v>0</v>
      </c>
      <c r="J34" s="18">
        <f>J11*'tipo cambio_mensual'!J14</f>
        <v>0</v>
      </c>
      <c r="K34" s="18">
        <f>K11*'tipo cambio_mensual'!K14</f>
        <v>0</v>
      </c>
      <c r="L34" s="18">
        <f>L11*'tipo cambio_mensual'!L14</f>
        <v>0</v>
      </c>
      <c r="M34" s="18">
        <f>M11*'tipo cambio_mensual'!M14</f>
        <v>0</v>
      </c>
      <c r="N34" s="18">
        <f t="shared" si="0"/>
        <v>0</v>
      </c>
      <c r="P34" s="33">
        <v>34181</v>
      </c>
      <c r="Q34" s="34"/>
      <c r="R34" s="18">
        <f>I28</f>
        <v>0</v>
      </c>
    </row>
    <row r="35" spans="1:18" ht="15.75">
      <c r="A35" s="19">
        <v>2004</v>
      </c>
      <c r="B35" s="18">
        <f>B12*'tipo cambio_mensual'!B15</f>
        <v>0</v>
      </c>
      <c r="C35" s="18">
        <f>C12*'tipo cambio_mensual'!C15</f>
        <v>0</v>
      </c>
      <c r="D35" s="18">
        <f>D12*'tipo cambio_mensual'!D15</f>
        <v>0</v>
      </c>
      <c r="E35" s="18">
        <f>E12*'tipo cambio_mensual'!E15</f>
        <v>0</v>
      </c>
      <c r="F35" s="18">
        <f>F12*'tipo cambio_mensual'!F15</f>
        <v>0</v>
      </c>
      <c r="G35" s="18">
        <f>G12*'tipo cambio_mensual'!G15</f>
        <v>0</v>
      </c>
      <c r="H35" s="18">
        <f>H12*'tipo cambio_mensual'!H15</f>
        <v>0</v>
      </c>
      <c r="I35" s="18">
        <f>I12*'tipo cambio_mensual'!I15</f>
        <v>0</v>
      </c>
      <c r="J35" s="18">
        <f>J12*'tipo cambio_mensual'!J15</f>
        <v>0</v>
      </c>
      <c r="K35" s="18">
        <f>K12*'tipo cambio_mensual'!K15</f>
        <v>0</v>
      </c>
      <c r="L35" s="18">
        <f>L12*'tipo cambio_mensual'!L15</f>
        <v>0</v>
      </c>
      <c r="M35" s="18">
        <f>M12*'tipo cambio_mensual'!M15</f>
        <v>0</v>
      </c>
      <c r="N35" s="18">
        <f t="shared" si="0"/>
        <v>0</v>
      </c>
      <c r="P35" s="33">
        <v>34212</v>
      </c>
      <c r="Q35" s="34"/>
      <c r="R35" s="18">
        <f>J28</f>
        <v>0</v>
      </c>
    </row>
    <row r="36" spans="1:18" ht="15.75">
      <c r="A36" s="19">
        <v>2005</v>
      </c>
      <c r="B36" s="18">
        <f>B13*'tipo cambio_mensual'!B16</f>
        <v>788.1363929999999</v>
      </c>
      <c r="C36" s="18">
        <f>C13*'tipo cambio_mensual'!C16</f>
        <v>783.4668449999999</v>
      </c>
      <c r="D36" s="18">
        <f>D13*'tipo cambio_mensual'!D16</f>
        <v>831.5797009999999</v>
      </c>
      <c r="E36" s="18">
        <f>E13*'tipo cambio_mensual'!E16</f>
        <v>809.822455</v>
      </c>
      <c r="F36" s="18">
        <f>F13*'tipo cambio_mensual'!F16</f>
        <v>795.4545169999999</v>
      </c>
      <c r="G36" s="18">
        <f>G13*'tipo cambio_mensual'!G16</f>
        <v>784.544772</v>
      </c>
      <c r="H36" s="18"/>
      <c r="I36" s="18">
        <f>I13*'tipo cambio_mensual'!I16</f>
        <v>765.2751199999999</v>
      </c>
      <c r="J36" s="18">
        <f>J13*'tipo cambio_mensual'!J16</f>
        <v>682.8624</v>
      </c>
      <c r="K36" s="18">
        <f>K13*'tipo cambio_mensual'!K16</f>
        <v>646.044336</v>
      </c>
      <c r="L36" s="18">
        <f>L13*'tipo cambio_mensual'!L16</f>
        <v>636.2693399999999</v>
      </c>
      <c r="M36" s="18">
        <f>M13*'tipo cambio_mensual'!M16</f>
        <v>721.2115749999999</v>
      </c>
      <c r="N36" s="6">
        <f t="shared" si="0"/>
        <v>749.515223090909</v>
      </c>
      <c r="P36" s="33">
        <v>34242</v>
      </c>
      <c r="Q36" s="34"/>
      <c r="R36" s="18">
        <f>K28</f>
        <v>0</v>
      </c>
    </row>
    <row r="37" spans="1:18" ht="15.75">
      <c r="A37" s="19">
        <v>2006</v>
      </c>
      <c r="B37" s="18">
        <f>B14*'tipo cambio_mensual'!B17</f>
        <v>745.6729</v>
      </c>
      <c r="C37" s="18">
        <f>C14*'tipo cambio_mensual'!C17</f>
        <v>778.699524</v>
      </c>
      <c r="D37" s="18">
        <f>D14*'tipo cambio_mensual'!D17</f>
        <v>794.403456</v>
      </c>
      <c r="E37" s="18">
        <f>E14*'tipo cambio_mensual'!E17</f>
        <v>871.442532</v>
      </c>
      <c r="F37" s="18">
        <f>F14*'tipo cambio_mensual'!F17</f>
        <v>930.865816</v>
      </c>
      <c r="G37" s="18">
        <f>G14*'tipo cambio_mensual'!G17</f>
        <v>927.479646</v>
      </c>
      <c r="H37" s="18"/>
      <c r="I37" s="18">
        <f>I14*'tipo cambio_mensual'!I17</f>
        <v>811.37736</v>
      </c>
      <c r="J37" s="18">
        <f>J14*'tipo cambio_mensual'!J17</f>
        <v>784.5701260000001</v>
      </c>
      <c r="K37" s="18">
        <f>K14*'tipo cambio_mensual'!K17</f>
        <v>1084.588363</v>
      </c>
      <c r="L37" s="18">
        <f>L14*'tipo cambio_mensual'!L17</f>
        <v>1313.836018</v>
      </c>
      <c r="M37" s="18">
        <f>M14*'tipo cambio_mensual'!M17</f>
        <v>1351.973777</v>
      </c>
      <c r="N37" s="6">
        <f t="shared" si="0"/>
        <v>944.9917743636364</v>
      </c>
      <c r="P37" s="33">
        <v>34273</v>
      </c>
      <c r="Q37" s="34"/>
      <c r="R37" s="18">
        <f>L28</f>
        <v>0</v>
      </c>
    </row>
    <row r="38" spans="1:18" ht="15.75">
      <c r="A38" s="19">
        <v>2007</v>
      </c>
      <c r="B38" s="18">
        <f>B15*'tipo cambio_mensual'!B18</f>
        <v>1439.320589</v>
      </c>
      <c r="C38" s="18">
        <f>C15*'tipo cambio_mensual'!C18</f>
        <v>1535.902074</v>
      </c>
      <c r="D38" s="18">
        <f>D15*'tipo cambio_mensual'!D18</f>
        <v>1524.0491069999998</v>
      </c>
      <c r="E38" s="18">
        <f>E15*'tipo cambio_mensual'!E18</f>
        <v>1356.762936</v>
      </c>
      <c r="F38" s="18">
        <f>F15*'tipo cambio_mensual'!F18</f>
        <v>1390.5949520000001</v>
      </c>
      <c r="G38" s="18">
        <f>G15*'tipo cambio_mensual'!G18</f>
        <v>1431.6285500000001</v>
      </c>
      <c r="H38" s="18">
        <f>H15*'tipo cambio_mensual'!H18</f>
        <v>1189.090891</v>
      </c>
      <c r="I38" s="18">
        <f>I15*'tipo cambio_mensual'!I18</f>
        <v>1250.36192</v>
      </c>
      <c r="J38" s="18">
        <f>J15*'tipo cambio_mensual'!J18</f>
        <v>1252.73714</v>
      </c>
      <c r="K38" s="18">
        <f>K15*'tipo cambio_mensual'!K18</f>
        <v>1240.651953</v>
      </c>
      <c r="L38" s="18"/>
      <c r="M38" s="18">
        <f>M15*'tipo cambio_mensual'!M18</f>
        <v>1553.4908799999998</v>
      </c>
      <c r="N38" s="6">
        <f t="shared" si="0"/>
        <v>1378.5991810909088</v>
      </c>
      <c r="P38" s="33">
        <v>34303</v>
      </c>
      <c r="Q38" s="34"/>
      <c r="R38" s="18">
        <f>M28</f>
        <v>0</v>
      </c>
    </row>
    <row r="39" spans="1:18" ht="15.75">
      <c r="A39" s="19">
        <v>2008</v>
      </c>
      <c r="B39" s="18">
        <f>B16*'tipo cambio_mensual'!B19</f>
        <v>1784.3305000000003</v>
      </c>
      <c r="C39" s="18">
        <f>C16*'tipo cambio_mensual'!C19</f>
        <v>1872.4020150000001</v>
      </c>
      <c r="D39" s="18">
        <f>D16*'tipo cambio_mensual'!D19</f>
        <v>1969.730115</v>
      </c>
      <c r="E39" s="18">
        <f>E16*'tipo cambio_mensual'!E19</f>
        <v>2095.2986039999996</v>
      </c>
      <c r="F39" s="18">
        <f>F16*'tipo cambio_mensual'!F19</f>
        <v>0</v>
      </c>
      <c r="G39" s="18">
        <f>G16*'tipo cambio_mensual'!G19</f>
        <v>0</v>
      </c>
      <c r="H39" s="18">
        <f>H16*'tipo cambio_mensual'!H19</f>
        <v>0</v>
      </c>
      <c r="I39" s="18">
        <f>I16*'tipo cambio_mensual'!I19</f>
        <v>0</v>
      </c>
      <c r="J39" s="18">
        <f>J16*'tipo cambio_mensual'!J19</f>
        <v>0</v>
      </c>
      <c r="K39" s="18">
        <f>K16*'tipo cambio_mensual'!K19</f>
        <v>0</v>
      </c>
      <c r="L39" s="18">
        <f>L16*'tipo cambio_mensual'!L19</f>
        <v>0</v>
      </c>
      <c r="M39" s="18">
        <f>M16*'tipo cambio_mensual'!M19</f>
        <v>0</v>
      </c>
      <c r="N39" s="6">
        <f t="shared" si="0"/>
        <v>643.4801028333334</v>
      </c>
      <c r="P39" s="33">
        <v>34334</v>
      </c>
      <c r="Q39" s="34"/>
      <c r="R39" s="18">
        <f>B29</f>
        <v>0</v>
      </c>
    </row>
    <row r="40" spans="1:18" ht="15.75">
      <c r="A40" s="19">
        <v>2009</v>
      </c>
      <c r="B40" s="18">
        <f>B17*'tipo cambio_mensual'!B20</f>
        <v>0</v>
      </c>
      <c r="C40" s="18">
        <f>C17*'tipo cambio_mensual'!C20</f>
        <v>0</v>
      </c>
      <c r="D40" s="18">
        <f>D17*'tipo cambio_mensual'!D20</f>
        <v>0</v>
      </c>
      <c r="E40" s="18">
        <f>E17*'tipo cambio_mensual'!E20</f>
        <v>0</v>
      </c>
      <c r="F40" s="18">
        <f>F17*'tipo cambio_mensual'!F20</f>
        <v>0</v>
      </c>
      <c r="G40" s="18">
        <f>G17*'tipo cambio_mensual'!G20</f>
        <v>0</v>
      </c>
      <c r="H40" s="18">
        <f>H17*'tipo cambio_mensual'!H20</f>
        <v>0</v>
      </c>
      <c r="I40" s="18">
        <f>I17*'tipo cambio_mensual'!I20</f>
        <v>0</v>
      </c>
      <c r="J40" s="18">
        <f>J17*'tipo cambio_mensual'!J20</f>
        <v>0</v>
      </c>
      <c r="K40" s="18">
        <f>K17*'tipo cambio_mensual'!K20</f>
        <v>0</v>
      </c>
      <c r="L40" s="18">
        <f>L17*'tipo cambio_mensual'!L20</f>
        <v>0</v>
      </c>
      <c r="M40" s="18">
        <f>M17*'tipo cambio_mensual'!M20</f>
        <v>0</v>
      </c>
      <c r="N40" s="6">
        <f t="shared" si="0"/>
        <v>0</v>
      </c>
      <c r="P40" s="33">
        <v>34365</v>
      </c>
      <c r="Q40" s="34"/>
      <c r="R40" s="18">
        <f>C29</f>
        <v>0</v>
      </c>
    </row>
    <row r="41" spans="1:18" ht="15.75">
      <c r="A41" s="19">
        <v>2010</v>
      </c>
      <c r="B41" s="18">
        <f>B18*'tipo cambio_mensual'!B21</f>
        <v>0</v>
      </c>
      <c r="C41" s="18">
        <f>C18*'tipo cambio_mensual'!C21</f>
        <v>0</v>
      </c>
      <c r="D41" s="18">
        <f>D18*'tipo cambio_mensual'!D21</f>
        <v>0</v>
      </c>
      <c r="E41" s="18">
        <f>E18*'tipo cambio_mensual'!E21</f>
        <v>0</v>
      </c>
      <c r="F41" s="18">
        <f>F18*'tipo cambio_mensual'!F21</f>
        <v>0</v>
      </c>
      <c r="G41" s="18">
        <f>G18*'tipo cambio_mensual'!G21</f>
        <v>0</v>
      </c>
      <c r="H41" s="18">
        <f>H18*'tipo cambio_mensual'!H21</f>
        <v>0</v>
      </c>
      <c r="I41" s="18">
        <f>I18*'tipo cambio_mensual'!I21</f>
        <v>0</v>
      </c>
      <c r="J41" s="18">
        <f>J18*'tipo cambio_mensual'!J21</f>
        <v>0</v>
      </c>
      <c r="K41" s="18">
        <f>K18*'tipo cambio_mensual'!K21</f>
        <v>0</v>
      </c>
      <c r="L41" s="18">
        <f>L18*'tipo cambio_mensual'!L21</f>
        <v>0</v>
      </c>
      <c r="M41" s="18">
        <f>M18*'tipo cambio_mensual'!M21</f>
        <v>0</v>
      </c>
      <c r="N41" s="6">
        <f t="shared" si="0"/>
        <v>0</v>
      </c>
      <c r="P41" s="33">
        <v>34393</v>
      </c>
      <c r="Q41" s="34"/>
      <c r="R41" s="18">
        <f>D29</f>
        <v>0</v>
      </c>
    </row>
    <row r="42" spans="1:18" ht="15.75">
      <c r="A42" s="19">
        <v>2011</v>
      </c>
      <c r="B42" s="18">
        <f>B19*'tipo cambio_mensual'!B22</f>
        <v>0</v>
      </c>
      <c r="C42" s="18">
        <f>C19*'tipo cambio_mensual'!C22</f>
        <v>0</v>
      </c>
      <c r="D42" s="18">
        <f>D19*'tipo cambio_mensual'!D22</f>
        <v>0</v>
      </c>
      <c r="E42" s="18">
        <f>E19*'tipo cambio_mensual'!E22</f>
        <v>0</v>
      </c>
      <c r="F42" s="18">
        <f>F19*'tipo cambio_mensual'!F22</f>
        <v>0</v>
      </c>
      <c r="G42" s="18">
        <f>G19*'tipo cambio_mensual'!G22</f>
        <v>0</v>
      </c>
      <c r="H42" s="18">
        <f>H19*'tipo cambio_mensual'!H22</f>
        <v>0</v>
      </c>
      <c r="I42" s="18">
        <f>I19*'tipo cambio_mensual'!I22</f>
        <v>0</v>
      </c>
      <c r="J42" s="18">
        <f>J19*'tipo cambio_mensual'!J22</f>
        <v>0</v>
      </c>
      <c r="K42" s="18">
        <f>K19*'tipo cambio_mensual'!K22</f>
        <v>0</v>
      </c>
      <c r="L42" s="18"/>
      <c r="M42" s="18">
        <f>M19*'tipo cambio_mensual'!M22</f>
        <v>0</v>
      </c>
      <c r="N42" s="6">
        <f t="shared" si="0"/>
        <v>0</v>
      </c>
      <c r="P42" s="33">
        <v>34424</v>
      </c>
      <c r="Q42" s="34"/>
      <c r="R42" s="18">
        <f>E29</f>
        <v>0</v>
      </c>
    </row>
    <row r="43" spans="1:18" ht="15.75">
      <c r="A43" s="19">
        <v>2012</v>
      </c>
      <c r="B43" s="18">
        <f>B20*'tipo cambio_mensual'!B23</f>
        <v>0</v>
      </c>
      <c r="C43" s="18">
        <f>C20*'tipo cambio_mensual'!C23</f>
        <v>0</v>
      </c>
      <c r="D43" s="18">
        <f>D20*'tipo cambio_mensual'!D23</f>
        <v>0</v>
      </c>
      <c r="E43" s="18">
        <f>E20*'tipo cambio_mensual'!E23</f>
        <v>0</v>
      </c>
      <c r="F43" s="18">
        <f>F20*'tipo cambio_mensual'!F23</f>
        <v>0</v>
      </c>
      <c r="G43" s="18">
        <f>G20*'tipo cambio_mensual'!G23</f>
        <v>0</v>
      </c>
      <c r="H43" s="18">
        <f>H20*'tipo cambio_mensual'!H23</f>
        <v>0</v>
      </c>
      <c r="I43" s="18">
        <f>I20*'tipo cambio_mensual'!I23</f>
        <v>0</v>
      </c>
      <c r="J43" s="18">
        <f>J20*'tipo cambio_mensual'!J23</f>
        <v>0</v>
      </c>
      <c r="K43" s="18">
        <f>K20*'tipo cambio_mensual'!K23</f>
        <v>0</v>
      </c>
      <c r="L43" s="18">
        <f>L20*'tipo cambio_mensual'!L23</f>
        <v>0</v>
      </c>
      <c r="M43" s="18">
        <f>M20*'tipo cambio_mensual'!M23</f>
        <v>0</v>
      </c>
      <c r="N43" s="6">
        <f t="shared" si="0"/>
        <v>0</v>
      </c>
      <c r="P43" s="33">
        <v>34454</v>
      </c>
      <c r="Q43" s="34"/>
      <c r="R43" s="18">
        <f>F29</f>
        <v>0</v>
      </c>
    </row>
    <row r="44" spans="1:18" ht="15.75">
      <c r="A44" s="26">
        <v>2013</v>
      </c>
      <c r="B44" s="4">
        <f>B21*'tipo cambio_mensual'!B24</f>
        <v>0</v>
      </c>
      <c r="C44" s="4">
        <f>C21*'tipo cambio_mensual'!C24</f>
        <v>0</v>
      </c>
      <c r="D44" s="4">
        <f>D21*'tipo cambio_mensual'!D24</f>
        <v>0</v>
      </c>
      <c r="E44" s="4">
        <f>E21*'tipo cambio_mensual'!E24</f>
        <v>0</v>
      </c>
      <c r="F44" s="4">
        <f>F21*'tipo cambio_mensual'!F24</f>
        <v>0</v>
      </c>
      <c r="G44" s="4">
        <f>G21*'tipo cambio_mensual'!G24</f>
        <v>0</v>
      </c>
      <c r="H44" s="4">
        <f>H21*'tipo cambio_mensual'!H24</f>
        <v>0</v>
      </c>
      <c r="I44" s="4">
        <f>I21*'tipo cambio_mensual'!I24</f>
        <v>0</v>
      </c>
      <c r="J44" s="4">
        <f>J21*'tipo cambio_mensual'!J24</f>
        <v>0</v>
      </c>
      <c r="K44" s="4">
        <f>K21*'tipo cambio_mensual'!K24</f>
        <v>0</v>
      </c>
      <c r="L44" s="4">
        <f>L21*'tipo cambio_mensual'!L24</f>
        <v>0</v>
      </c>
      <c r="M44" s="4">
        <f>M21*'tipo cambio_mensual'!M24</f>
        <v>0</v>
      </c>
      <c r="N44" s="4">
        <f t="shared" si="0"/>
        <v>0</v>
      </c>
      <c r="P44" s="33">
        <v>34485</v>
      </c>
      <c r="Q44" s="34"/>
      <c r="R44" s="18">
        <f>G29</f>
        <v>0</v>
      </c>
    </row>
    <row r="45" spans="1:18" ht="15.75">
      <c r="A45" s="17" t="s">
        <v>26</v>
      </c>
      <c r="J45" s="17" t="s">
        <v>15</v>
      </c>
      <c r="N45" s="27" t="s">
        <v>31</v>
      </c>
      <c r="P45" s="33">
        <v>34515</v>
      </c>
      <c r="Q45" s="34"/>
      <c r="R45" s="18">
        <f>H29</f>
        <v>0</v>
      </c>
    </row>
    <row r="46" spans="9:18" ht="15.75">
      <c r="I46" s="36"/>
      <c r="P46" s="33">
        <v>34546</v>
      </c>
      <c r="Q46" s="34"/>
      <c r="R46" s="18">
        <f>I29</f>
        <v>0</v>
      </c>
    </row>
    <row r="47" spans="16:18" ht="15.75">
      <c r="P47" s="33">
        <v>34577</v>
      </c>
      <c r="Q47" s="34"/>
      <c r="R47" s="18">
        <f>J29</f>
        <v>0</v>
      </c>
    </row>
    <row r="48" spans="8:18" ht="15.75">
      <c r="H48" s="36"/>
      <c r="P48" s="33">
        <v>34607</v>
      </c>
      <c r="Q48" s="34"/>
      <c r="R48" s="18">
        <f>K29</f>
        <v>0</v>
      </c>
    </row>
    <row r="49" spans="8:18" ht="15.75">
      <c r="H49" s="36"/>
      <c r="P49" s="33">
        <v>34638</v>
      </c>
      <c r="Q49" s="34"/>
      <c r="R49" s="18">
        <f>L29</f>
        <v>0</v>
      </c>
    </row>
    <row r="50" spans="16:18" ht="15.75">
      <c r="P50" s="33">
        <v>34668</v>
      </c>
      <c r="Q50" s="34"/>
      <c r="R50" s="18">
        <f>M29</f>
        <v>0</v>
      </c>
    </row>
    <row r="51" spans="16:18" ht="15.75">
      <c r="P51" s="33">
        <v>34699</v>
      </c>
      <c r="Q51" s="34"/>
      <c r="R51" s="18">
        <f>B30</f>
        <v>0</v>
      </c>
    </row>
    <row r="52" spans="16:18" ht="15.75">
      <c r="P52" s="33">
        <v>34730</v>
      </c>
      <c r="Q52" s="34"/>
      <c r="R52" s="18">
        <f>C30</f>
        <v>0</v>
      </c>
    </row>
    <row r="53" spans="16:18" ht="15.75">
      <c r="P53" s="33">
        <v>34758</v>
      </c>
      <c r="Q53" s="34"/>
      <c r="R53" s="18">
        <f>D30</f>
        <v>0</v>
      </c>
    </row>
    <row r="54" spans="16:18" ht="15.75">
      <c r="P54" s="33">
        <v>34789</v>
      </c>
      <c r="Q54" s="34"/>
      <c r="R54" s="18">
        <f>E30</f>
        <v>0</v>
      </c>
    </row>
    <row r="55" spans="16:18" ht="15.75">
      <c r="P55" s="33">
        <v>34819</v>
      </c>
      <c r="Q55" s="34"/>
      <c r="R55" s="18">
        <f>F30</f>
        <v>0</v>
      </c>
    </row>
    <row r="56" spans="16:18" ht="15.75">
      <c r="P56" s="33">
        <v>34850</v>
      </c>
      <c r="Q56" s="34"/>
      <c r="R56" s="18">
        <f>G30</f>
        <v>0</v>
      </c>
    </row>
    <row r="57" spans="16:18" ht="15.75">
      <c r="P57" s="33">
        <v>34880</v>
      </c>
      <c r="Q57" s="34"/>
      <c r="R57" s="18">
        <f>H30</f>
        <v>0</v>
      </c>
    </row>
    <row r="58" spans="16:18" ht="15.75">
      <c r="P58" s="33">
        <v>34911</v>
      </c>
      <c r="Q58" s="34"/>
      <c r="R58" s="18">
        <f>I30</f>
        <v>0</v>
      </c>
    </row>
    <row r="59" spans="16:18" ht="15.75">
      <c r="P59" s="33">
        <v>34942</v>
      </c>
      <c r="Q59" s="34"/>
      <c r="R59" s="18">
        <f>J30</f>
        <v>0</v>
      </c>
    </row>
    <row r="60" spans="16:18" ht="15.75">
      <c r="P60" s="33">
        <v>34972</v>
      </c>
      <c r="Q60" s="34"/>
      <c r="R60" s="18">
        <f>K30</f>
        <v>0</v>
      </c>
    </row>
    <row r="61" spans="16:18" ht="15.75">
      <c r="P61" s="33">
        <v>35003</v>
      </c>
      <c r="Q61" s="34"/>
      <c r="R61" s="18">
        <f>L30</f>
        <v>0</v>
      </c>
    </row>
    <row r="62" spans="16:18" ht="15.75">
      <c r="P62" s="33">
        <v>35033</v>
      </c>
      <c r="Q62" s="34"/>
      <c r="R62" s="18">
        <f>M30</f>
        <v>0</v>
      </c>
    </row>
    <row r="63" spans="16:18" ht="15.75">
      <c r="P63" s="33">
        <v>35064</v>
      </c>
      <c r="Q63" s="34"/>
      <c r="R63" s="18">
        <f>B31</f>
        <v>0</v>
      </c>
    </row>
    <row r="64" spans="16:18" ht="15.75">
      <c r="P64" s="33">
        <v>35095</v>
      </c>
      <c r="Q64" s="34"/>
      <c r="R64" s="18">
        <f>C31</f>
        <v>0</v>
      </c>
    </row>
    <row r="65" spans="16:18" ht="15.75">
      <c r="P65" s="33">
        <v>35124</v>
      </c>
      <c r="Q65" s="34"/>
      <c r="R65" s="18">
        <f>D31</f>
        <v>0</v>
      </c>
    </row>
    <row r="66" spans="16:18" ht="15.75">
      <c r="P66" s="33">
        <v>35155</v>
      </c>
      <c r="Q66" s="34"/>
      <c r="R66" s="18">
        <f>E31</f>
        <v>0</v>
      </c>
    </row>
    <row r="67" spans="16:18" ht="15.75">
      <c r="P67" s="33">
        <v>35185</v>
      </c>
      <c r="Q67" s="34"/>
      <c r="R67" s="18">
        <f>F31</f>
        <v>0</v>
      </c>
    </row>
    <row r="68" spans="16:18" ht="15.75">
      <c r="P68" s="33">
        <v>35216</v>
      </c>
      <c r="Q68" s="34"/>
      <c r="R68" s="18">
        <f>G31</f>
        <v>0</v>
      </c>
    </row>
    <row r="69" spans="16:18" ht="15.75">
      <c r="P69" s="33">
        <v>35246</v>
      </c>
      <c r="Q69" s="34"/>
      <c r="R69" s="18">
        <f>H31</f>
        <v>0</v>
      </c>
    </row>
    <row r="70" spans="16:18" ht="15.75">
      <c r="P70" s="33">
        <v>35277</v>
      </c>
      <c r="Q70" s="34"/>
      <c r="R70" s="18">
        <f>I31</f>
        <v>0</v>
      </c>
    </row>
    <row r="71" spans="16:18" ht="15.75">
      <c r="P71" s="33">
        <v>35308</v>
      </c>
      <c r="Q71" s="34"/>
      <c r="R71" s="18">
        <f>J31</f>
        <v>0</v>
      </c>
    </row>
    <row r="72" spans="16:18" ht="15.75">
      <c r="P72" s="33">
        <v>35338</v>
      </c>
      <c r="Q72" s="34"/>
      <c r="R72" s="18">
        <f>K31</f>
        <v>0</v>
      </c>
    </row>
    <row r="73" spans="16:18" ht="15.75">
      <c r="P73" s="33">
        <v>35369</v>
      </c>
      <c r="Q73" s="34"/>
      <c r="R73" s="18">
        <f>L31</f>
        <v>0</v>
      </c>
    </row>
    <row r="74" spans="16:18" ht="15.75">
      <c r="P74" s="33">
        <v>35399</v>
      </c>
      <c r="Q74" s="34"/>
      <c r="R74" s="18">
        <f>M31</f>
        <v>0</v>
      </c>
    </row>
    <row r="75" spans="16:18" ht="15.75">
      <c r="P75" s="33">
        <v>35430</v>
      </c>
      <c r="Q75" s="34"/>
      <c r="R75" s="18">
        <f>B32</f>
        <v>0</v>
      </c>
    </row>
    <row r="76" spans="16:18" ht="15.75">
      <c r="P76" s="33">
        <v>35461</v>
      </c>
      <c r="Q76" s="34"/>
      <c r="R76" s="18">
        <f>C32</f>
        <v>0</v>
      </c>
    </row>
    <row r="77" spans="16:18" ht="15.75">
      <c r="P77" s="33">
        <v>35489</v>
      </c>
      <c r="Q77" s="34"/>
      <c r="R77" s="18">
        <f>D32</f>
        <v>0</v>
      </c>
    </row>
    <row r="78" spans="16:18" ht="15.75">
      <c r="P78" s="33">
        <v>35520</v>
      </c>
      <c r="Q78" s="34"/>
      <c r="R78" s="18">
        <f>E32</f>
        <v>0</v>
      </c>
    </row>
    <row r="79" spans="16:18" ht="15.75">
      <c r="P79" s="33">
        <v>35550</v>
      </c>
      <c r="Q79" s="34"/>
      <c r="R79" s="18">
        <f>F32</f>
        <v>0</v>
      </c>
    </row>
    <row r="80" spans="16:18" ht="15.75">
      <c r="P80" s="33">
        <v>35581</v>
      </c>
      <c r="Q80" s="34"/>
      <c r="R80" s="18">
        <f>G32</f>
        <v>0</v>
      </c>
    </row>
    <row r="81" spans="16:18" ht="15.75">
      <c r="P81" s="33">
        <v>35611</v>
      </c>
      <c r="Q81" s="34"/>
      <c r="R81" s="18">
        <f>H32</f>
        <v>0</v>
      </c>
    </row>
    <row r="82" spans="16:18" ht="15.75">
      <c r="P82" s="33">
        <v>35642</v>
      </c>
      <c r="Q82" s="34"/>
      <c r="R82" s="18">
        <f>I32</f>
        <v>0</v>
      </c>
    </row>
    <row r="83" spans="16:18" ht="15.75">
      <c r="P83" s="33">
        <v>35673</v>
      </c>
      <c r="Q83" s="34"/>
      <c r="R83" s="18">
        <f>J32</f>
        <v>0</v>
      </c>
    </row>
    <row r="84" spans="16:18" ht="15.75">
      <c r="P84" s="33">
        <v>35703</v>
      </c>
      <c r="Q84" s="34"/>
      <c r="R84" s="18">
        <f>K32</f>
        <v>0</v>
      </c>
    </row>
    <row r="85" spans="16:18" ht="15.75">
      <c r="P85" s="33">
        <v>35734</v>
      </c>
      <c r="Q85" s="34"/>
      <c r="R85" s="18">
        <f>L32</f>
        <v>0</v>
      </c>
    </row>
    <row r="86" spans="16:18" ht="15.75">
      <c r="P86" s="33">
        <v>35764</v>
      </c>
      <c r="Q86" s="34"/>
      <c r="R86" s="18">
        <f>M32</f>
        <v>0</v>
      </c>
    </row>
    <row r="87" spans="16:18" ht="15.75">
      <c r="P87" s="33">
        <v>35795</v>
      </c>
      <c r="Q87" s="34"/>
      <c r="R87" s="18">
        <f>B33</f>
        <v>0</v>
      </c>
    </row>
    <row r="88" spans="16:18" ht="15.75">
      <c r="P88" s="33">
        <v>35826</v>
      </c>
      <c r="Q88" s="34"/>
      <c r="R88" s="18">
        <f>C33</f>
        <v>0</v>
      </c>
    </row>
    <row r="89" spans="16:18" ht="15.75">
      <c r="P89" s="33">
        <v>35854</v>
      </c>
      <c r="Q89" s="34"/>
      <c r="R89" s="18">
        <f>D33</f>
        <v>0</v>
      </c>
    </row>
    <row r="90" spans="16:18" ht="15.75">
      <c r="P90" s="33">
        <v>35885</v>
      </c>
      <c r="Q90" s="34"/>
      <c r="R90" s="18">
        <f>E33</f>
        <v>0</v>
      </c>
    </row>
    <row r="91" spans="16:18" ht="15.75">
      <c r="P91" s="33">
        <v>35915</v>
      </c>
      <c r="Q91" s="34"/>
      <c r="R91" s="18">
        <f>F33</f>
        <v>0</v>
      </c>
    </row>
    <row r="92" spans="16:18" ht="15.75">
      <c r="P92" s="33">
        <v>35946</v>
      </c>
      <c r="Q92" s="34"/>
      <c r="R92" s="18">
        <f>G33</f>
        <v>0</v>
      </c>
    </row>
    <row r="93" spans="16:18" ht="15.75">
      <c r="P93" s="33">
        <v>35976</v>
      </c>
      <c r="Q93" s="34"/>
      <c r="R93" s="18">
        <f>H33</f>
        <v>0</v>
      </c>
    </row>
    <row r="94" spans="16:18" ht="15.75">
      <c r="P94" s="33">
        <v>36007</v>
      </c>
      <c r="Q94" s="34"/>
      <c r="R94" s="18">
        <f>I33</f>
        <v>0</v>
      </c>
    </row>
    <row r="95" spans="16:18" ht="15.75">
      <c r="P95" s="33">
        <v>36038</v>
      </c>
      <c r="Q95" s="34"/>
      <c r="R95" s="18">
        <f>J33</f>
        <v>0</v>
      </c>
    </row>
    <row r="96" spans="16:18" ht="15.75">
      <c r="P96" s="33">
        <v>36068</v>
      </c>
      <c r="Q96" s="34"/>
      <c r="R96" s="18">
        <f>K33</f>
        <v>0</v>
      </c>
    </row>
    <row r="97" spans="16:18" ht="15.75">
      <c r="P97" s="33">
        <v>36099</v>
      </c>
      <c r="Q97" s="34"/>
      <c r="R97" s="18">
        <f>L33</f>
        <v>0</v>
      </c>
    </row>
    <row r="98" spans="16:18" ht="15.75">
      <c r="P98" s="33">
        <v>36129</v>
      </c>
      <c r="Q98" s="34"/>
      <c r="R98" s="18">
        <f>M33</f>
        <v>0</v>
      </c>
    </row>
    <row r="99" spans="16:18" ht="15.75">
      <c r="P99" s="33">
        <v>36160</v>
      </c>
      <c r="Q99" s="34"/>
      <c r="R99" s="18">
        <f>B34</f>
        <v>0</v>
      </c>
    </row>
    <row r="100" spans="16:18" ht="15.75">
      <c r="P100" s="33">
        <v>36191</v>
      </c>
      <c r="Q100" s="34"/>
      <c r="R100" s="18">
        <f>C34</f>
        <v>0</v>
      </c>
    </row>
    <row r="101" spans="16:18" ht="15.75">
      <c r="P101" s="33">
        <v>36219</v>
      </c>
      <c r="Q101" s="34"/>
      <c r="R101" s="18">
        <f>D34</f>
        <v>0</v>
      </c>
    </row>
    <row r="102" spans="16:18" ht="15.75">
      <c r="P102" s="33">
        <v>36250</v>
      </c>
      <c r="Q102" s="34"/>
      <c r="R102" s="18">
        <f>E34</f>
        <v>0</v>
      </c>
    </row>
    <row r="103" spans="16:18" ht="15.75">
      <c r="P103" s="33">
        <v>36280</v>
      </c>
      <c r="Q103" s="34"/>
      <c r="R103" s="18">
        <f>F34</f>
        <v>0</v>
      </c>
    </row>
    <row r="104" spans="16:18" ht="15.75">
      <c r="P104" s="33">
        <v>36311</v>
      </c>
      <c r="Q104" s="34"/>
      <c r="R104" s="18">
        <f>G34</f>
        <v>0</v>
      </c>
    </row>
    <row r="105" spans="16:18" ht="15.75">
      <c r="P105" s="33">
        <v>36341</v>
      </c>
      <c r="Q105" s="34"/>
      <c r="R105" s="18">
        <f>H34</f>
        <v>0</v>
      </c>
    </row>
    <row r="106" spans="16:18" ht="15.75">
      <c r="P106" s="33">
        <v>36372</v>
      </c>
      <c r="Q106" s="34"/>
      <c r="R106" s="18">
        <f>I34</f>
        <v>0</v>
      </c>
    </row>
    <row r="107" spans="16:18" ht="15.75">
      <c r="P107" s="33">
        <v>36403</v>
      </c>
      <c r="Q107" s="34"/>
      <c r="R107" s="18">
        <f>J34</f>
        <v>0</v>
      </c>
    </row>
    <row r="108" spans="16:18" ht="15.75">
      <c r="P108" s="33">
        <v>36433</v>
      </c>
      <c r="Q108" s="34"/>
      <c r="R108" s="18">
        <f>K34</f>
        <v>0</v>
      </c>
    </row>
    <row r="109" spans="16:18" ht="15.75">
      <c r="P109" s="33">
        <v>36464</v>
      </c>
      <c r="Q109" s="34"/>
      <c r="R109" s="18">
        <f>L34</f>
        <v>0</v>
      </c>
    </row>
    <row r="110" spans="16:18" ht="15.75">
      <c r="P110" s="33">
        <v>36494</v>
      </c>
      <c r="Q110" s="34"/>
      <c r="R110" s="18">
        <f>M34</f>
        <v>0</v>
      </c>
    </row>
    <row r="111" spans="16:18" ht="15.75">
      <c r="P111" s="33">
        <v>36525</v>
      </c>
      <c r="Q111" s="34"/>
      <c r="R111" s="18">
        <f>B35</f>
        <v>0</v>
      </c>
    </row>
    <row r="112" spans="16:18" ht="15.75">
      <c r="P112" s="33">
        <v>36556</v>
      </c>
      <c r="Q112" s="34"/>
      <c r="R112" s="18">
        <f>C35</f>
        <v>0</v>
      </c>
    </row>
    <row r="113" spans="16:18" ht="15.75">
      <c r="P113" s="33">
        <v>36585</v>
      </c>
      <c r="Q113" s="34"/>
      <c r="R113" s="18">
        <f>D35</f>
        <v>0</v>
      </c>
    </row>
    <row r="114" spans="16:18" ht="15.75">
      <c r="P114" s="33">
        <v>36616</v>
      </c>
      <c r="Q114" s="34"/>
      <c r="R114" s="18">
        <f>E35</f>
        <v>0</v>
      </c>
    </row>
    <row r="115" spans="16:18" ht="15.75">
      <c r="P115" s="33">
        <v>36646</v>
      </c>
      <c r="Q115" s="34"/>
      <c r="R115" s="18">
        <f>F35</f>
        <v>0</v>
      </c>
    </row>
    <row r="116" spans="16:18" ht="15.75">
      <c r="P116" s="33">
        <v>36677</v>
      </c>
      <c r="Q116" s="34"/>
      <c r="R116" s="18">
        <f>G35</f>
        <v>0</v>
      </c>
    </row>
    <row r="117" spans="16:18" ht="15.75">
      <c r="P117" s="33">
        <v>36707</v>
      </c>
      <c r="Q117" s="34"/>
      <c r="R117" s="18">
        <f>H35</f>
        <v>0</v>
      </c>
    </row>
    <row r="118" spans="16:18" ht="15.75">
      <c r="P118" s="33">
        <v>36738</v>
      </c>
      <c r="Q118" s="34"/>
      <c r="R118" s="18">
        <f>I35</f>
        <v>0</v>
      </c>
    </row>
    <row r="119" spans="16:18" ht="15.75">
      <c r="P119" s="33">
        <v>36769</v>
      </c>
      <c r="Q119" s="34"/>
      <c r="R119" s="18">
        <f>J35</f>
        <v>0</v>
      </c>
    </row>
    <row r="120" spans="16:18" ht="15.75">
      <c r="P120" s="33">
        <v>36799</v>
      </c>
      <c r="Q120" s="34"/>
      <c r="R120" s="18">
        <f>K35</f>
        <v>0</v>
      </c>
    </row>
    <row r="121" spans="16:18" ht="15.75">
      <c r="P121" s="33">
        <v>36830</v>
      </c>
      <c r="Q121" s="34"/>
      <c r="R121" s="18">
        <f>L35</f>
        <v>0</v>
      </c>
    </row>
    <row r="122" spans="16:18" ht="15.75">
      <c r="P122" s="33">
        <v>36860</v>
      </c>
      <c r="Q122" s="34"/>
      <c r="R122" s="18">
        <f>M35</f>
        <v>0</v>
      </c>
    </row>
    <row r="123" spans="16:18" ht="15.75">
      <c r="P123" s="33">
        <v>36891</v>
      </c>
      <c r="Q123" s="34"/>
      <c r="R123" s="18">
        <f>B36</f>
        <v>788.1363929999999</v>
      </c>
    </row>
    <row r="124" spans="16:18" ht="15.75">
      <c r="P124" s="33">
        <v>36922</v>
      </c>
      <c r="Q124" s="34"/>
      <c r="R124" s="18">
        <f>C36</f>
        <v>783.4668449999999</v>
      </c>
    </row>
    <row r="125" spans="16:18" ht="15.75">
      <c r="P125" s="33">
        <v>36950</v>
      </c>
      <c r="Q125" s="34"/>
      <c r="R125" s="18">
        <f>D36</f>
        <v>831.5797009999999</v>
      </c>
    </row>
    <row r="126" spans="16:18" ht="15.75">
      <c r="P126" s="33">
        <v>36981</v>
      </c>
      <c r="Q126" s="34"/>
      <c r="R126" s="18">
        <f>E36</f>
        <v>809.822455</v>
      </c>
    </row>
    <row r="127" spans="16:18" ht="15.75">
      <c r="P127" s="33">
        <v>37011</v>
      </c>
      <c r="Q127" s="34"/>
      <c r="R127" s="18">
        <f>F36</f>
        <v>795.4545169999999</v>
      </c>
    </row>
    <row r="128" spans="16:18" ht="15.75">
      <c r="P128" s="33">
        <v>37042</v>
      </c>
      <c r="Q128" s="34"/>
      <c r="R128" s="18">
        <f>G36</f>
        <v>784.544772</v>
      </c>
    </row>
    <row r="129" spans="16:18" ht="15.75">
      <c r="P129" s="33">
        <v>37072</v>
      </c>
      <c r="Q129" s="34"/>
      <c r="R129" s="18">
        <f>H36</f>
        <v>0</v>
      </c>
    </row>
    <row r="130" spans="16:18" ht="15.75">
      <c r="P130" s="33">
        <v>37103</v>
      </c>
      <c r="Q130" s="34"/>
      <c r="R130" s="18">
        <f>I36</f>
        <v>765.2751199999999</v>
      </c>
    </row>
    <row r="131" spans="16:18" ht="15.75">
      <c r="P131" s="33">
        <v>37134</v>
      </c>
      <c r="Q131" s="34"/>
      <c r="R131" s="18">
        <f>J36</f>
        <v>682.8624</v>
      </c>
    </row>
    <row r="132" spans="16:18" ht="15.75">
      <c r="P132" s="33">
        <v>37164</v>
      </c>
      <c r="Q132" s="34"/>
      <c r="R132" s="18">
        <f>K36</f>
        <v>646.044336</v>
      </c>
    </row>
    <row r="133" spans="16:18" ht="15.75">
      <c r="P133" s="33">
        <v>37195</v>
      </c>
      <c r="Q133" s="34"/>
      <c r="R133" s="18">
        <f>L36</f>
        <v>636.2693399999999</v>
      </c>
    </row>
    <row r="134" spans="16:18" ht="15.75">
      <c r="P134" s="33">
        <v>37225</v>
      </c>
      <c r="Q134" s="34"/>
      <c r="R134" s="18">
        <f>M36</f>
        <v>721.2115749999999</v>
      </c>
    </row>
    <row r="135" spans="16:18" ht="15.75">
      <c r="P135" s="33">
        <v>37256</v>
      </c>
      <c r="Q135" s="34"/>
      <c r="R135" s="18">
        <f>B37</f>
        <v>745.6729</v>
      </c>
    </row>
    <row r="136" spans="16:18" ht="15.75">
      <c r="P136" s="33">
        <v>37287</v>
      </c>
      <c r="Q136" s="34"/>
      <c r="R136" s="18">
        <f>C37</f>
        <v>778.699524</v>
      </c>
    </row>
    <row r="137" spans="16:18" ht="15.75">
      <c r="P137" s="33">
        <v>37315</v>
      </c>
      <c r="Q137" s="34"/>
      <c r="R137" s="18">
        <f>D37</f>
        <v>794.403456</v>
      </c>
    </row>
    <row r="138" spans="16:18" ht="15.75">
      <c r="P138" s="33">
        <v>37346</v>
      </c>
      <c r="Q138" s="34"/>
      <c r="R138" s="18">
        <f>E37</f>
        <v>871.442532</v>
      </c>
    </row>
    <row r="139" spans="16:18" ht="15.75">
      <c r="P139" s="33">
        <v>37376</v>
      </c>
      <c r="Q139" s="34"/>
      <c r="R139" s="18">
        <f>F37</f>
        <v>930.865816</v>
      </c>
    </row>
    <row r="140" spans="16:18" ht="15.75">
      <c r="P140" s="33">
        <v>37407</v>
      </c>
      <c r="Q140" s="34"/>
      <c r="R140" s="18">
        <f>G37</f>
        <v>927.479646</v>
      </c>
    </row>
    <row r="141" spans="16:18" ht="15.75">
      <c r="P141" s="33">
        <v>37437</v>
      </c>
      <c r="Q141" s="34"/>
      <c r="R141" s="18">
        <f>H37</f>
        <v>0</v>
      </c>
    </row>
    <row r="142" spans="16:18" ht="15.75">
      <c r="P142" s="33">
        <v>37468</v>
      </c>
      <c r="Q142" s="34"/>
      <c r="R142" s="18">
        <f>I37</f>
        <v>811.37736</v>
      </c>
    </row>
    <row r="143" spans="16:18" ht="15.75">
      <c r="P143" s="33">
        <v>37499</v>
      </c>
      <c r="Q143" s="34"/>
      <c r="R143" s="18">
        <f>J37</f>
        <v>784.5701260000001</v>
      </c>
    </row>
    <row r="144" spans="16:18" ht="15.75">
      <c r="P144" s="33">
        <v>37529</v>
      </c>
      <c r="Q144" s="34"/>
      <c r="R144" s="18">
        <f>K37</f>
        <v>1084.588363</v>
      </c>
    </row>
    <row r="145" spans="16:18" ht="15.75">
      <c r="P145" s="33">
        <v>37560</v>
      </c>
      <c r="Q145" s="34"/>
      <c r="R145" s="18">
        <f>L37</f>
        <v>1313.836018</v>
      </c>
    </row>
    <row r="146" spans="16:18" ht="15.75">
      <c r="P146" s="33">
        <v>37590</v>
      </c>
      <c r="Q146" s="34"/>
      <c r="R146" s="18">
        <f>M37</f>
        <v>1351.973777</v>
      </c>
    </row>
    <row r="147" spans="16:18" ht="15.75">
      <c r="P147" s="33">
        <v>37621</v>
      </c>
      <c r="Q147" s="34"/>
      <c r="R147" s="18">
        <f>B38</f>
        <v>1439.320589</v>
      </c>
    </row>
    <row r="148" spans="16:18" ht="15.75">
      <c r="P148" s="33">
        <v>37652</v>
      </c>
      <c r="Q148" s="34"/>
      <c r="R148" s="18">
        <f>C38</f>
        <v>1535.902074</v>
      </c>
    </row>
    <row r="149" spans="16:18" ht="15.75">
      <c r="P149" s="33">
        <v>37680</v>
      </c>
      <c r="Q149" s="34"/>
      <c r="R149" s="18">
        <f>D38</f>
        <v>1524.0491069999998</v>
      </c>
    </row>
    <row r="150" spans="16:18" ht="15.75">
      <c r="P150" s="33">
        <v>37711</v>
      </c>
      <c r="Q150" s="34"/>
      <c r="R150" s="18">
        <f>E38</f>
        <v>1356.762936</v>
      </c>
    </row>
    <row r="151" spans="16:18" ht="15.75">
      <c r="P151" s="33">
        <v>37741</v>
      </c>
      <c r="Q151" s="34"/>
      <c r="R151" s="18">
        <f>F38</f>
        <v>1390.5949520000001</v>
      </c>
    </row>
    <row r="152" spans="16:18" ht="15.75">
      <c r="P152" s="33">
        <v>37772</v>
      </c>
      <c r="Q152" s="34"/>
      <c r="R152" s="18">
        <f>G38</f>
        <v>1431.6285500000001</v>
      </c>
    </row>
    <row r="153" spans="16:18" ht="15.75">
      <c r="P153" s="33">
        <v>37802</v>
      </c>
      <c r="Q153" s="34"/>
      <c r="R153" s="18">
        <f>H38</f>
        <v>1189.090891</v>
      </c>
    </row>
    <row r="154" spans="16:18" ht="15.75">
      <c r="P154" s="33">
        <v>37833</v>
      </c>
      <c r="Q154" s="34"/>
      <c r="R154" s="18">
        <f>I38</f>
        <v>1250.36192</v>
      </c>
    </row>
    <row r="155" spans="16:18" ht="15.75">
      <c r="P155" s="33">
        <v>37864</v>
      </c>
      <c r="Q155" s="34"/>
      <c r="R155" s="18">
        <f>J38</f>
        <v>1252.73714</v>
      </c>
    </row>
    <row r="156" spans="16:18" ht="15.75">
      <c r="P156" s="33">
        <v>37894</v>
      </c>
      <c r="Q156" s="34"/>
      <c r="R156" s="18">
        <f>K38</f>
        <v>1240.651953</v>
      </c>
    </row>
    <row r="157" spans="16:18" ht="15.75">
      <c r="P157" s="33">
        <v>37925</v>
      </c>
      <c r="Q157" s="34"/>
      <c r="R157" s="18">
        <f>L38</f>
        <v>0</v>
      </c>
    </row>
    <row r="158" spans="16:18" ht="15.75">
      <c r="P158" s="33">
        <v>37955</v>
      </c>
      <c r="Q158" s="34"/>
      <c r="R158" s="18">
        <f>M38</f>
        <v>1553.4908799999998</v>
      </c>
    </row>
    <row r="159" spans="16:18" ht="15.75">
      <c r="P159" s="33">
        <v>37986</v>
      </c>
      <c r="Q159" s="34"/>
      <c r="R159" s="18">
        <f>B39</f>
        <v>1784.3305000000003</v>
      </c>
    </row>
    <row r="160" spans="16:18" ht="15.75">
      <c r="P160" s="33">
        <v>38017</v>
      </c>
      <c r="Q160" s="34"/>
      <c r="R160" s="18">
        <f>C39</f>
        <v>1872.4020150000001</v>
      </c>
    </row>
    <row r="161" spans="16:18" ht="15.75">
      <c r="P161" s="33">
        <v>38046</v>
      </c>
      <c r="Q161" s="34"/>
      <c r="R161" s="18">
        <f>D39</f>
        <v>1969.730115</v>
      </c>
    </row>
    <row r="162" spans="16:18" ht="15.75">
      <c r="P162" s="33">
        <v>38077</v>
      </c>
      <c r="Q162" s="34"/>
      <c r="R162" s="18">
        <f>E39</f>
        <v>2095.2986039999996</v>
      </c>
    </row>
    <row r="163" spans="16:18" ht="15.75">
      <c r="P163" s="33">
        <v>38107</v>
      </c>
      <c r="Q163" s="34"/>
      <c r="R163" s="18">
        <f>F39</f>
        <v>0</v>
      </c>
    </row>
    <row r="164" spans="16:18" ht="15.75">
      <c r="P164" s="33">
        <v>38138</v>
      </c>
      <c r="Q164" s="34"/>
      <c r="R164" s="18">
        <f>G39</f>
        <v>0</v>
      </c>
    </row>
    <row r="165" spans="16:18" ht="15.75">
      <c r="P165" s="33">
        <v>38168</v>
      </c>
      <c r="Q165" s="34"/>
      <c r="R165" s="18">
        <f>H39</f>
        <v>0</v>
      </c>
    </row>
    <row r="166" spans="16:18" ht="15.75">
      <c r="P166" s="33">
        <v>38199</v>
      </c>
      <c r="Q166" s="34"/>
      <c r="R166" s="18">
        <f>I39</f>
        <v>0</v>
      </c>
    </row>
    <row r="167" spans="16:18" ht="15.75">
      <c r="P167" s="33">
        <v>38230</v>
      </c>
      <c r="Q167" s="34"/>
      <c r="R167" s="18">
        <f>J39</f>
        <v>0</v>
      </c>
    </row>
    <row r="168" spans="16:18" ht="15.75">
      <c r="P168" s="33">
        <v>38260</v>
      </c>
      <c r="Q168" s="34"/>
      <c r="R168" s="18">
        <f>K39</f>
        <v>0</v>
      </c>
    </row>
    <row r="169" spans="16:18" ht="15.75">
      <c r="P169" s="33">
        <v>38291</v>
      </c>
      <c r="Q169" s="34"/>
      <c r="R169" s="18">
        <f>L39</f>
        <v>0</v>
      </c>
    </row>
    <row r="170" spans="16:18" ht="15.75">
      <c r="P170" s="33">
        <v>38321</v>
      </c>
      <c r="Q170" s="34"/>
      <c r="R170" s="18">
        <f>M39</f>
        <v>0</v>
      </c>
    </row>
    <row r="171" spans="16:18" ht="15.75">
      <c r="P171" s="33">
        <v>38352</v>
      </c>
      <c r="Q171" s="34"/>
      <c r="R171" s="18">
        <f>B40</f>
        <v>0</v>
      </c>
    </row>
    <row r="172" spans="16:18" ht="15.75">
      <c r="P172" s="33">
        <v>38383</v>
      </c>
      <c r="Q172" s="34"/>
      <c r="R172" s="18">
        <f>C40</f>
        <v>0</v>
      </c>
    </row>
    <row r="173" spans="16:18" ht="15.75">
      <c r="P173" s="33">
        <v>38411</v>
      </c>
      <c r="Q173" s="34"/>
      <c r="R173" s="18">
        <f>D40</f>
        <v>0</v>
      </c>
    </row>
    <row r="174" spans="16:18" ht="15.75">
      <c r="P174" s="33">
        <v>38442</v>
      </c>
      <c r="Q174" s="34"/>
      <c r="R174" s="18">
        <f>E40</f>
        <v>0</v>
      </c>
    </row>
    <row r="175" spans="16:18" ht="15.75">
      <c r="P175" s="33">
        <v>38472</v>
      </c>
      <c r="Q175" s="34"/>
      <c r="R175" s="18">
        <f>F40</f>
        <v>0</v>
      </c>
    </row>
    <row r="176" spans="16:18" ht="15.75">
      <c r="P176" s="33">
        <v>38503</v>
      </c>
      <c r="Q176" s="34"/>
      <c r="R176" s="18">
        <f>G40</f>
        <v>0</v>
      </c>
    </row>
    <row r="177" spans="16:18" ht="15.75">
      <c r="P177" s="33">
        <v>38533</v>
      </c>
      <c r="Q177" s="34"/>
      <c r="R177" s="18">
        <f>H40</f>
        <v>0</v>
      </c>
    </row>
    <row r="178" spans="16:18" ht="15.75">
      <c r="P178" s="33">
        <v>38564</v>
      </c>
      <c r="Q178" s="34"/>
      <c r="R178" s="18">
        <f>I40</f>
        <v>0</v>
      </c>
    </row>
    <row r="179" spans="16:18" ht="15.75">
      <c r="P179" s="33">
        <v>38595</v>
      </c>
      <c r="Q179" s="34"/>
      <c r="R179" s="18">
        <f>J40</f>
        <v>0</v>
      </c>
    </row>
    <row r="180" spans="16:18" ht="15.75">
      <c r="P180" s="33">
        <v>38625</v>
      </c>
      <c r="Q180" s="34"/>
      <c r="R180" s="18">
        <f>K40</f>
        <v>0</v>
      </c>
    </row>
    <row r="181" spans="16:18" ht="15.75">
      <c r="P181" s="33">
        <v>38656</v>
      </c>
      <c r="Q181" s="34"/>
      <c r="R181" s="18">
        <f>L40</f>
        <v>0</v>
      </c>
    </row>
    <row r="182" spans="16:18" ht="15.75">
      <c r="P182" s="33">
        <v>38686</v>
      </c>
      <c r="Q182" s="34"/>
      <c r="R182" s="18">
        <f>M40</f>
        <v>0</v>
      </c>
    </row>
    <row r="183" spans="16:18" ht="15.75">
      <c r="P183" s="33">
        <v>38717</v>
      </c>
      <c r="Q183" s="34"/>
      <c r="R183" s="18">
        <f>B41</f>
        <v>0</v>
      </c>
    </row>
    <row r="184" spans="16:18" ht="15.75">
      <c r="P184" s="33">
        <v>38748</v>
      </c>
      <c r="Q184" s="34"/>
      <c r="R184" s="18">
        <f>C41</f>
        <v>0</v>
      </c>
    </row>
    <row r="185" spans="16:18" ht="15.75">
      <c r="P185" s="33">
        <v>38776</v>
      </c>
      <c r="Q185" s="34"/>
      <c r="R185" s="18">
        <f>D41</f>
        <v>0</v>
      </c>
    </row>
    <row r="186" spans="16:18" ht="15.75">
      <c r="P186" s="33">
        <v>38807</v>
      </c>
      <c r="Q186" s="34"/>
      <c r="R186" s="18">
        <f>E41</f>
        <v>0</v>
      </c>
    </row>
    <row r="187" spans="16:18" ht="15.75">
      <c r="P187" s="33">
        <v>38837</v>
      </c>
      <c r="Q187" s="34"/>
      <c r="R187" s="18">
        <f>F41</f>
        <v>0</v>
      </c>
    </row>
    <row r="188" spans="16:18" ht="15.75">
      <c r="P188" s="33">
        <v>38868</v>
      </c>
      <c r="Q188" s="34"/>
      <c r="R188" s="18">
        <f>G41</f>
        <v>0</v>
      </c>
    </row>
    <row r="189" spans="16:18" ht="15.75">
      <c r="P189" s="33">
        <v>38898</v>
      </c>
      <c r="Q189" s="34"/>
      <c r="R189" s="18">
        <f>H41</f>
        <v>0</v>
      </c>
    </row>
    <row r="190" spans="16:18" ht="15.75">
      <c r="P190" s="33">
        <v>38929</v>
      </c>
      <c r="Q190" s="34"/>
      <c r="R190" s="18">
        <f>I41</f>
        <v>0</v>
      </c>
    </row>
    <row r="191" spans="16:18" ht="15.75">
      <c r="P191" s="33">
        <v>38960</v>
      </c>
      <c r="Q191" s="34"/>
      <c r="R191" s="18">
        <f>J41</f>
        <v>0</v>
      </c>
    </row>
    <row r="192" spans="16:18" ht="15.75">
      <c r="P192" s="33">
        <v>38990</v>
      </c>
      <c r="Q192" s="34"/>
      <c r="R192" s="18">
        <f>K41</f>
        <v>0</v>
      </c>
    </row>
    <row r="193" spans="16:18" ht="15.75">
      <c r="P193" s="33">
        <v>39021</v>
      </c>
      <c r="Q193" s="34"/>
      <c r="R193" s="18">
        <f>L41</f>
        <v>0</v>
      </c>
    </row>
    <row r="194" spans="16:18" ht="15.75">
      <c r="P194" s="33">
        <v>39051</v>
      </c>
      <c r="Q194" s="34"/>
      <c r="R194" s="18">
        <f>M41</f>
        <v>0</v>
      </c>
    </row>
    <row r="195" spans="16:18" ht="15.75">
      <c r="P195" s="33">
        <v>39082</v>
      </c>
      <c r="Q195" s="34"/>
      <c r="R195" s="18">
        <f>B42</f>
        <v>0</v>
      </c>
    </row>
    <row r="196" spans="16:18" ht="15.75">
      <c r="P196" s="33">
        <v>39113</v>
      </c>
      <c r="Q196" s="34"/>
      <c r="R196" s="18">
        <f>C42</f>
        <v>0</v>
      </c>
    </row>
    <row r="197" spans="16:18" ht="15.75">
      <c r="P197" s="33">
        <v>39141</v>
      </c>
      <c r="Q197" s="34"/>
      <c r="R197" s="18">
        <f>D42</f>
        <v>0</v>
      </c>
    </row>
    <row r="198" spans="16:18" ht="15.75">
      <c r="P198" s="33">
        <v>39172</v>
      </c>
      <c r="Q198" s="34"/>
      <c r="R198" s="18">
        <f>E42</f>
        <v>0</v>
      </c>
    </row>
    <row r="199" spans="16:18" ht="15.75">
      <c r="P199" s="33">
        <v>39202</v>
      </c>
      <c r="Q199" s="34"/>
      <c r="R199" s="18">
        <f>F42</f>
        <v>0</v>
      </c>
    </row>
    <row r="200" spans="16:18" ht="15.75">
      <c r="P200" s="33">
        <v>39233</v>
      </c>
      <c r="Q200" s="34"/>
      <c r="R200" s="18">
        <f>G42</f>
        <v>0</v>
      </c>
    </row>
    <row r="201" spans="16:18" ht="15.75">
      <c r="P201" s="33">
        <v>39263</v>
      </c>
      <c r="Q201" s="34"/>
      <c r="R201" s="18">
        <f>H42</f>
        <v>0</v>
      </c>
    </row>
    <row r="202" spans="16:18" ht="15.75">
      <c r="P202" s="33">
        <v>39294</v>
      </c>
      <c r="Q202" s="34"/>
      <c r="R202" s="18">
        <f>I42</f>
        <v>0</v>
      </c>
    </row>
    <row r="203" spans="16:18" ht="15.75">
      <c r="P203" s="33">
        <v>39325</v>
      </c>
      <c r="Q203" s="34"/>
      <c r="R203" s="18">
        <f>J42</f>
        <v>0</v>
      </c>
    </row>
    <row r="204" spans="16:18" ht="15.75">
      <c r="P204" s="33">
        <v>39355</v>
      </c>
      <c r="Q204" s="34"/>
      <c r="R204" s="18">
        <f>K42</f>
        <v>0</v>
      </c>
    </row>
    <row r="205" spans="16:18" ht="15.75">
      <c r="P205" s="33">
        <v>39386</v>
      </c>
      <c r="Q205" s="34"/>
      <c r="R205" s="18">
        <f>L42</f>
        <v>0</v>
      </c>
    </row>
    <row r="206" spans="16:18" ht="15.75">
      <c r="P206" s="33">
        <v>39416</v>
      </c>
      <c r="Q206" s="34"/>
      <c r="R206" s="18">
        <f>M42</f>
        <v>0</v>
      </c>
    </row>
    <row r="207" spans="16:18" ht="15.75">
      <c r="P207" s="33">
        <v>39447</v>
      </c>
      <c r="Q207" s="34"/>
      <c r="R207" s="18"/>
    </row>
    <row r="208" spans="16:18" ht="15.75">
      <c r="P208" s="33">
        <v>39478</v>
      </c>
      <c r="Q208" s="34"/>
      <c r="R208" s="18"/>
    </row>
    <row r="209" spans="16:18" ht="15.75">
      <c r="P209" s="33">
        <v>39507</v>
      </c>
      <c r="Q209" s="34"/>
      <c r="R209" s="18"/>
    </row>
    <row r="210" spans="16:18" ht="15.75">
      <c r="P210" s="33">
        <v>39538</v>
      </c>
      <c r="Q210" s="34"/>
      <c r="R210" s="18"/>
    </row>
    <row r="211" spans="16:18" ht="15.75">
      <c r="P211" s="33">
        <v>39568</v>
      </c>
      <c r="Q211" s="34"/>
      <c r="R211" s="18"/>
    </row>
    <row r="212" spans="16:18" ht="15.75">
      <c r="P212" s="33">
        <v>39599</v>
      </c>
      <c r="Q212" s="34"/>
      <c r="R212" s="18"/>
    </row>
    <row r="213" spans="16:18" ht="15.75">
      <c r="P213" s="33">
        <v>39629</v>
      </c>
      <c r="Q213" s="34"/>
      <c r="R213" s="18"/>
    </row>
    <row r="214" spans="16:18" ht="15.75">
      <c r="P214" s="33">
        <v>39660</v>
      </c>
      <c r="Q214" s="34"/>
      <c r="R214" s="18"/>
    </row>
    <row r="215" spans="16:18" ht="15.75">
      <c r="P215" s="33">
        <v>39691</v>
      </c>
      <c r="Q215" s="34"/>
      <c r="R215" s="18"/>
    </row>
    <row r="216" spans="16:18" ht="15.75">
      <c r="P216" s="33">
        <v>39721</v>
      </c>
      <c r="Q216" s="34"/>
      <c r="R216" s="18"/>
    </row>
    <row r="217" spans="16:18" ht="15.75">
      <c r="P217" s="33">
        <v>39752</v>
      </c>
      <c r="Q217" s="34"/>
      <c r="R217" s="18"/>
    </row>
    <row r="218" spans="16:18" ht="15.75">
      <c r="P218" s="33">
        <v>39782</v>
      </c>
      <c r="Q218" s="34"/>
      <c r="R218" s="18"/>
    </row>
    <row r="219" spans="16:18" ht="15.75">
      <c r="P219" s="33">
        <v>39813</v>
      </c>
      <c r="Q219" s="34"/>
      <c r="R219" s="18"/>
    </row>
    <row r="220" spans="16:18" ht="15.75">
      <c r="P220" s="33">
        <v>39844</v>
      </c>
      <c r="Q220" s="34"/>
      <c r="R220" s="18"/>
    </row>
    <row r="221" spans="16:18" ht="15.75">
      <c r="P221" s="33">
        <v>39872</v>
      </c>
      <c r="Q221" s="34"/>
      <c r="R221" s="18"/>
    </row>
    <row r="222" spans="16:18" ht="15.75">
      <c r="P222" s="33">
        <v>39903</v>
      </c>
      <c r="Q222" s="34"/>
      <c r="R222" s="18"/>
    </row>
    <row r="223" spans="16:18" ht="15.75">
      <c r="P223" s="33">
        <v>39933</v>
      </c>
      <c r="Q223" s="34"/>
      <c r="R223" s="18"/>
    </row>
    <row r="224" spans="16:18" ht="15.75">
      <c r="P224" s="33">
        <v>39964</v>
      </c>
      <c r="Q224" s="34"/>
      <c r="R224" s="18"/>
    </row>
    <row r="225" spans="16:18" ht="15.75">
      <c r="P225" s="33">
        <v>39994</v>
      </c>
      <c r="Q225" s="34"/>
      <c r="R225" s="18"/>
    </row>
    <row r="226" spans="16:18" ht="15.75">
      <c r="P226" s="33">
        <v>40025</v>
      </c>
      <c r="Q226" s="34"/>
      <c r="R226" s="18"/>
    </row>
    <row r="227" spans="16:18" ht="15.75">
      <c r="P227" s="33">
        <v>40056</v>
      </c>
      <c r="Q227" s="34"/>
      <c r="R227" s="18"/>
    </row>
    <row r="228" spans="16:18" ht="15.75">
      <c r="P228" s="33">
        <v>40086</v>
      </c>
      <c r="Q228" s="34"/>
      <c r="R228" s="18"/>
    </row>
    <row r="229" spans="16:18" ht="15.75">
      <c r="P229" s="33">
        <v>40117</v>
      </c>
      <c r="Q229" s="34"/>
      <c r="R229" s="18"/>
    </row>
    <row r="230" spans="16:18" ht="15.75">
      <c r="P230" s="33">
        <v>40147</v>
      </c>
      <c r="Q230" s="34"/>
      <c r="R230" s="18"/>
    </row>
    <row r="233" ht="15.75">
      <c r="P233" s="33"/>
    </row>
    <row r="234" ht="15.75">
      <c r="P234" s="33"/>
    </row>
  </sheetData>
  <sheetProtection/>
  <mergeCells count="2">
    <mergeCell ref="A1:N1"/>
    <mergeCell ref="A24:N24"/>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Y235"/>
  <sheetViews>
    <sheetView tabSelected="1" zoomScale="125" zoomScaleNormal="125" zoomScalePageLayoutView="0" workbookViewId="0" topLeftCell="A1">
      <selection activeCell="F12" sqref="F12"/>
    </sheetView>
  </sheetViews>
  <sheetFormatPr defaultColWidth="10.875" defaultRowHeight="15.75"/>
  <cols>
    <col min="1" max="13" width="10.875" style="17" customWidth="1"/>
    <col min="14" max="14" width="15.50390625" style="17" customWidth="1"/>
    <col min="15" max="15" width="12.875" style="17" customWidth="1"/>
    <col min="16" max="17" width="10.875" style="17" customWidth="1"/>
    <col min="18" max="18" width="11.375" style="17" bestFit="1" customWidth="1"/>
    <col min="19" max="16384" width="10.875" style="17" customWidth="1"/>
  </cols>
  <sheetData>
    <row r="1" spans="1:16" ht="18.75">
      <c r="A1" s="47" t="s">
        <v>39</v>
      </c>
      <c r="B1" s="47"/>
      <c r="C1" s="47"/>
      <c r="D1" s="47"/>
      <c r="E1" s="47"/>
      <c r="F1" s="47"/>
      <c r="G1" s="47"/>
      <c r="H1" s="47"/>
      <c r="I1" s="47"/>
      <c r="J1" s="47"/>
      <c r="K1" s="47"/>
      <c r="L1" s="47"/>
      <c r="M1" s="47"/>
      <c r="N1" s="47"/>
      <c r="O1" s="30" t="s">
        <v>16</v>
      </c>
      <c r="P1" s="31">
        <f>'precio_usa_maíz grano'!P1</f>
        <v>40183</v>
      </c>
    </row>
    <row r="2" spans="1:18" ht="15.75">
      <c r="A2" s="35" t="s">
        <v>12</v>
      </c>
      <c r="B2" s="35" t="s">
        <v>0</v>
      </c>
      <c r="C2" s="35" t="s">
        <v>1</v>
      </c>
      <c r="D2" s="35" t="s">
        <v>2</v>
      </c>
      <c r="E2" s="35" t="s">
        <v>3</v>
      </c>
      <c r="F2" s="35" t="s">
        <v>4</v>
      </c>
      <c r="G2" s="35" t="s">
        <v>5</v>
      </c>
      <c r="H2" s="35" t="s">
        <v>6</v>
      </c>
      <c r="I2" s="35" t="s">
        <v>7</v>
      </c>
      <c r="J2" s="35" t="s">
        <v>8</v>
      </c>
      <c r="K2" s="35" t="s">
        <v>9</v>
      </c>
      <c r="L2" s="35" t="s">
        <v>10</v>
      </c>
      <c r="M2" s="35" t="s">
        <v>11</v>
      </c>
      <c r="N2" s="35" t="s">
        <v>13</v>
      </c>
      <c r="P2" s="32" t="s">
        <v>17</v>
      </c>
      <c r="Q2" s="32" t="s">
        <v>29</v>
      </c>
      <c r="R2" s="32" t="s">
        <v>30</v>
      </c>
    </row>
    <row r="3" spans="1:18" ht="15.75">
      <c r="A3" s="19">
        <v>1995</v>
      </c>
      <c r="B3" s="18">
        <v>156.4</v>
      </c>
      <c r="C3" s="18">
        <v>151.3</v>
      </c>
      <c r="D3" s="18">
        <v>156.9</v>
      </c>
      <c r="E3" s="18">
        <v>161.9</v>
      </c>
      <c r="F3" s="18">
        <v>159.1</v>
      </c>
      <c r="G3" s="18">
        <v>160.4</v>
      </c>
      <c r="H3" s="18">
        <v>170.45</v>
      </c>
      <c r="I3" s="18">
        <v>166.7</v>
      </c>
      <c r="J3" s="18">
        <v>180.99</v>
      </c>
      <c r="K3" s="18">
        <v>193.9</v>
      </c>
      <c r="L3" s="18">
        <v>204.1</v>
      </c>
      <c r="M3" s="18">
        <v>223.6</v>
      </c>
      <c r="N3" s="6">
        <f aca="true" t="shared" si="0" ref="N3:N12">AVERAGE(B3:M3)</f>
        <v>173.8116666666667</v>
      </c>
      <c r="P3" s="33">
        <v>33238</v>
      </c>
      <c r="Q3" s="34">
        <v>156.4</v>
      </c>
      <c r="R3" s="18">
        <f>B26</f>
        <v>862.28012</v>
      </c>
    </row>
    <row r="4" spans="1:18" ht="15.75">
      <c r="A4" s="19">
        <v>1996</v>
      </c>
      <c r="B4" s="18">
        <v>232</v>
      </c>
      <c r="C4" s="18">
        <v>228.3</v>
      </c>
      <c r="D4" s="18">
        <v>226.57</v>
      </c>
      <c r="E4" s="18">
        <v>249.3</v>
      </c>
      <c r="F4" s="18">
        <v>244.3</v>
      </c>
      <c r="G4" s="18">
        <v>238.8</v>
      </c>
      <c r="H4" s="18">
        <v>252.5</v>
      </c>
      <c r="I4" s="18">
        <v>261.2</v>
      </c>
      <c r="J4" s="18">
        <v>276.4</v>
      </c>
      <c r="K4" s="18">
        <v>248.5</v>
      </c>
      <c r="L4" s="18">
        <v>251.5</v>
      </c>
      <c r="M4" s="18">
        <v>250.6</v>
      </c>
      <c r="N4" s="6">
        <f t="shared" si="0"/>
        <v>246.66416666666666</v>
      </c>
      <c r="P4" s="33">
        <v>33269</v>
      </c>
      <c r="Q4" s="34">
        <v>151.3</v>
      </c>
      <c r="R4" s="18">
        <f>C26</f>
        <v>860.20102</v>
      </c>
    </row>
    <row r="5" spans="1:18" ht="15.75">
      <c r="A5" s="19">
        <v>1997</v>
      </c>
      <c r="B5" s="18">
        <v>249.2</v>
      </c>
      <c r="C5" s="18">
        <v>262.4</v>
      </c>
      <c r="D5" s="18">
        <v>280.5</v>
      </c>
      <c r="E5" s="18">
        <v>288.6</v>
      </c>
      <c r="F5" s="18">
        <v>306.4</v>
      </c>
      <c r="G5" s="18">
        <v>287.9</v>
      </c>
      <c r="H5" s="18">
        <v>273.6</v>
      </c>
      <c r="I5" s="18">
        <v>273.3</v>
      </c>
      <c r="J5" s="18">
        <v>278.3</v>
      </c>
      <c r="K5" s="18">
        <v>229.3</v>
      </c>
      <c r="L5" s="18">
        <v>245.3</v>
      </c>
      <c r="M5" s="18">
        <v>222.5</v>
      </c>
      <c r="N5" s="6">
        <f t="shared" si="0"/>
        <v>266.4416666666667</v>
      </c>
      <c r="P5" s="33">
        <v>33297</v>
      </c>
      <c r="Q5" s="34">
        <v>156.9</v>
      </c>
      <c r="R5" s="18">
        <f>D26</f>
        <v>1051.52811</v>
      </c>
    </row>
    <row r="6" spans="1:18" ht="15.75">
      <c r="A6" s="19">
        <v>1998</v>
      </c>
      <c r="B6" s="18">
        <v>202.85</v>
      </c>
      <c r="C6" s="18">
        <v>192.75</v>
      </c>
      <c r="D6" s="18">
        <v>174.2</v>
      </c>
      <c r="E6" s="18">
        <v>162.5</v>
      </c>
      <c r="F6" s="18">
        <v>160</v>
      </c>
      <c r="G6" s="18">
        <v>168.55</v>
      </c>
      <c r="H6" s="18">
        <v>183.4</v>
      </c>
      <c r="I6" s="18">
        <v>146.25</v>
      </c>
      <c r="J6" s="18">
        <v>135.8</v>
      </c>
      <c r="K6" s="18">
        <v>135.7</v>
      </c>
      <c r="L6" s="18">
        <v>144.5</v>
      </c>
      <c r="M6" s="18">
        <v>146.4</v>
      </c>
      <c r="N6" s="6">
        <f t="shared" si="0"/>
        <v>162.74166666666667</v>
      </c>
      <c r="P6" s="33">
        <v>33328</v>
      </c>
      <c r="Q6" s="34">
        <v>161.9</v>
      </c>
      <c r="R6" s="18">
        <f>E26</f>
        <v>1019.90524</v>
      </c>
    </row>
    <row r="7" spans="1:18" ht="15.75">
      <c r="A7" s="19">
        <v>1999</v>
      </c>
      <c r="B7" s="18">
        <v>138.8</v>
      </c>
      <c r="C7" s="18">
        <v>132.3</v>
      </c>
      <c r="D7" s="18">
        <v>133.3</v>
      </c>
      <c r="E7" s="18">
        <v>134.5</v>
      </c>
      <c r="F7" s="18">
        <v>133.2</v>
      </c>
      <c r="G7" s="18">
        <v>139.1</v>
      </c>
      <c r="H7" s="18">
        <v>132.7</v>
      </c>
      <c r="I7" s="18">
        <v>141.7</v>
      </c>
      <c r="J7" s="18">
        <v>150.65</v>
      </c>
      <c r="K7" s="18">
        <v>153.57</v>
      </c>
      <c r="L7" s="18">
        <v>154.7</v>
      </c>
      <c r="M7" s="18">
        <v>154</v>
      </c>
      <c r="N7" s="6">
        <f t="shared" si="0"/>
        <v>141.54333333333335</v>
      </c>
      <c r="P7" s="33">
        <v>33358</v>
      </c>
      <c r="Q7" s="34">
        <v>159.1</v>
      </c>
      <c r="R7" s="18">
        <f>F26</f>
        <v>948.66557</v>
      </c>
    </row>
    <row r="8" spans="1:18" ht="15.75">
      <c r="A8" s="19">
        <v>2000</v>
      </c>
      <c r="B8" s="18">
        <v>163.41</v>
      </c>
      <c r="C8" s="18">
        <v>170.49</v>
      </c>
      <c r="D8" s="18">
        <v>175.5</v>
      </c>
      <c r="E8" s="18">
        <v>177.45</v>
      </c>
      <c r="F8" s="18">
        <v>189.34</v>
      </c>
      <c r="G8" s="18">
        <v>177.45</v>
      </c>
      <c r="H8" s="18">
        <v>163.38</v>
      </c>
      <c r="I8" s="18">
        <v>157.48</v>
      </c>
      <c r="J8" s="18">
        <v>174.6</v>
      </c>
      <c r="K8" s="18">
        <v>171.52</v>
      </c>
      <c r="L8" s="18">
        <v>179.95</v>
      </c>
      <c r="M8" s="18">
        <v>195.65</v>
      </c>
      <c r="N8" s="6">
        <f t="shared" si="0"/>
        <v>174.68499999999997</v>
      </c>
      <c r="P8" s="33">
        <v>33389</v>
      </c>
      <c r="Q8" s="34">
        <v>160.4</v>
      </c>
      <c r="R8" s="18">
        <f>G26</f>
        <v>998.2012800000001</v>
      </c>
    </row>
    <row r="9" spans="1:18" ht="15.75">
      <c r="A9" s="19">
        <v>2001</v>
      </c>
      <c r="B9" s="18">
        <v>183.17</v>
      </c>
      <c r="C9" s="18">
        <v>166.08</v>
      </c>
      <c r="D9" s="18">
        <v>156.32</v>
      </c>
      <c r="E9" s="18">
        <v>158.48</v>
      </c>
      <c r="F9" s="18">
        <v>165.14</v>
      </c>
      <c r="G9" s="18">
        <v>172.4</v>
      </c>
      <c r="H9" s="18">
        <v>184.43</v>
      </c>
      <c r="I9" s="18">
        <v>178.46</v>
      </c>
      <c r="J9" s="18">
        <v>171.67</v>
      </c>
      <c r="K9" s="18">
        <v>165.45</v>
      </c>
      <c r="L9" s="18">
        <v>166.1</v>
      </c>
      <c r="M9" s="18">
        <v>154.2</v>
      </c>
      <c r="N9" s="6">
        <f t="shared" si="0"/>
        <v>168.49166666666667</v>
      </c>
      <c r="P9" s="33">
        <v>33419</v>
      </c>
      <c r="Q9" s="34">
        <v>170.45</v>
      </c>
      <c r="R9" s="18">
        <f>H26</f>
        <v>1046.46073</v>
      </c>
    </row>
    <row r="10" spans="1:18" ht="15.75">
      <c r="A10" s="19">
        <v>2002</v>
      </c>
      <c r="B10" s="18">
        <v>158.01</v>
      </c>
      <c r="C10" s="18">
        <v>153.1</v>
      </c>
      <c r="D10" s="18">
        <v>160.5</v>
      </c>
      <c r="E10" s="18">
        <v>161.6</v>
      </c>
      <c r="F10" s="18">
        <v>164.3</v>
      </c>
      <c r="G10" s="18">
        <v>170.35</v>
      </c>
      <c r="H10" s="18">
        <v>187.5</v>
      </c>
      <c r="I10" s="18">
        <v>186.25</v>
      </c>
      <c r="J10" s="18">
        <v>185.5</v>
      </c>
      <c r="K10" s="18">
        <v>168.2</v>
      </c>
      <c r="L10" s="18">
        <v>163.2</v>
      </c>
      <c r="M10" s="18">
        <v>163.6</v>
      </c>
      <c r="N10" s="6">
        <f t="shared" si="0"/>
        <v>168.5091666666667</v>
      </c>
      <c r="P10" s="33">
        <v>33450</v>
      </c>
      <c r="Q10" s="34">
        <v>166.7</v>
      </c>
      <c r="R10" s="18">
        <f>I26</f>
        <v>1032.0230299999998</v>
      </c>
    </row>
    <row r="11" spans="1:18" ht="15.75">
      <c r="A11" s="19">
        <v>2003</v>
      </c>
      <c r="B11" s="18">
        <v>167.4</v>
      </c>
      <c r="C11" s="18">
        <v>176.8</v>
      </c>
      <c r="D11" s="18">
        <v>175.4</v>
      </c>
      <c r="E11" s="18">
        <v>182.1</v>
      </c>
      <c r="F11" s="18">
        <v>195.4</v>
      </c>
      <c r="G11" s="18">
        <v>191.9</v>
      </c>
      <c r="H11" s="18">
        <v>187.3</v>
      </c>
      <c r="I11" s="18">
        <v>189.7</v>
      </c>
      <c r="J11" s="18">
        <v>217.95</v>
      </c>
      <c r="K11" s="18">
        <v>225.2</v>
      </c>
      <c r="L11" s="18">
        <v>242</v>
      </c>
      <c r="M11" s="18">
        <v>231.54</v>
      </c>
      <c r="N11" s="6">
        <f t="shared" si="0"/>
        <v>198.5575</v>
      </c>
      <c r="P11" s="33">
        <v>33481</v>
      </c>
      <c r="Q11" s="34">
        <v>180.99</v>
      </c>
      <c r="R11" s="18">
        <f>J26</f>
        <v>1140.6894750000001</v>
      </c>
    </row>
    <row r="12" spans="1:18" ht="15.75">
      <c r="A12" s="19">
        <v>2004</v>
      </c>
      <c r="B12" s="18">
        <v>252.15</v>
      </c>
      <c r="C12" s="18">
        <v>257.39</v>
      </c>
      <c r="D12" s="18">
        <v>301.14</v>
      </c>
      <c r="E12" s="18">
        <v>311.83</v>
      </c>
      <c r="F12" s="18">
        <v>300.69</v>
      </c>
      <c r="G12" s="18">
        <v>285.81</v>
      </c>
      <c r="H12" s="18">
        <v>284.05</v>
      </c>
      <c r="I12" s="18">
        <v>205.34</v>
      </c>
      <c r="J12" s="18">
        <v>175.51</v>
      </c>
      <c r="K12" s="18">
        <v>155.37</v>
      </c>
      <c r="L12" s="18">
        <v>153.9</v>
      </c>
      <c r="M12" s="18">
        <v>161.6</v>
      </c>
      <c r="N12" s="6">
        <f t="shared" si="0"/>
        <v>237.06499999999997</v>
      </c>
      <c r="P12" s="33">
        <v>33511</v>
      </c>
      <c r="Q12" s="34">
        <v>193.9</v>
      </c>
      <c r="R12" s="18">
        <f>K26</f>
        <v>1297.40429</v>
      </c>
    </row>
    <row r="13" spans="1:18" ht="15.75">
      <c r="A13" s="19">
        <v>2005</v>
      </c>
      <c r="B13" s="18">
        <v>166.15</v>
      </c>
      <c r="C13" s="18">
        <v>167.95</v>
      </c>
      <c r="D13" s="18">
        <v>186.9</v>
      </c>
      <c r="E13" s="18">
        <v>194.35</v>
      </c>
      <c r="F13" s="18">
        <v>200.02</v>
      </c>
      <c r="G13" s="18">
        <v>218.83</v>
      </c>
      <c r="H13" s="18">
        <v>216.05</v>
      </c>
      <c r="I13" s="18">
        <v>199.22</v>
      </c>
      <c r="J13" s="18">
        <v>176.43</v>
      </c>
      <c r="K13" s="18">
        <v>164.88</v>
      </c>
      <c r="L13" s="18">
        <v>170</v>
      </c>
      <c r="M13" s="18">
        <v>193.17</v>
      </c>
      <c r="N13" s="6">
        <f aca="true" t="shared" si="1" ref="N13:N21">AVERAGE(B13:M13)</f>
        <v>187.82916666666668</v>
      </c>
      <c r="P13" s="33">
        <v>33542</v>
      </c>
      <c r="Q13" s="34">
        <v>204.1</v>
      </c>
      <c r="R13" s="18">
        <f>L26</f>
        <v>1563.07944</v>
      </c>
    </row>
    <row r="14" spans="1:25" ht="15.75">
      <c r="A14" s="19">
        <v>2006</v>
      </c>
      <c r="B14" s="18">
        <v>183.64</v>
      </c>
      <c r="C14" s="18">
        <v>176.73</v>
      </c>
      <c r="D14" s="18">
        <v>175.04</v>
      </c>
      <c r="E14" s="18">
        <v>174.64</v>
      </c>
      <c r="F14" s="18">
        <v>175.77</v>
      </c>
      <c r="G14" s="18">
        <v>177.66</v>
      </c>
      <c r="H14" s="18">
        <v>168.97</v>
      </c>
      <c r="I14" s="18">
        <v>159.77</v>
      </c>
      <c r="J14" s="18">
        <v>168.92</v>
      </c>
      <c r="K14" s="18">
        <v>177.63</v>
      </c>
      <c r="L14" s="18">
        <v>190.62</v>
      </c>
      <c r="M14" s="18">
        <v>180.84</v>
      </c>
      <c r="N14" s="6">
        <f t="shared" si="1"/>
        <v>175.8525</v>
      </c>
      <c r="P14" s="33">
        <v>33572</v>
      </c>
      <c r="Q14" s="34">
        <v>223.6</v>
      </c>
      <c r="R14" s="18">
        <f>M26</f>
        <v>1712.70892</v>
      </c>
      <c r="Y14" s="17" t="s">
        <v>14</v>
      </c>
    </row>
    <row r="15" spans="1:18" ht="15.75">
      <c r="A15" s="19">
        <v>2007</v>
      </c>
      <c r="B15" s="18">
        <v>190.56</v>
      </c>
      <c r="C15" s="18">
        <v>208.81</v>
      </c>
      <c r="D15" s="18">
        <v>205.26</v>
      </c>
      <c r="E15" s="18">
        <v>189.37</v>
      </c>
      <c r="F15" s="18">
        <v>198.66</v>
      </c>
      <c r="G15" s="18">
        <v>229.7</v>
      </c>
      <c r="H15" s="18">
        <v>222.05</v>
      </c>
      <c r="I15" s="18">
        <v>217.63</v>
      </c>
      <c r="J15" s="18">
        <v>254.41</v>
      </c>
      <c r="K15" s="18">
        <v>260.55</v>
      </c>
      <c r="L15" s="18">
        <v>287.66</v>
      </c>
      <c r="M15" s="18">
        <v>314.78</v>
      </c>
      <c r="N15" s="6">
        <f t="shared" si="1"/>
        <v>231.61999999999998</v>
      </c>
      <c r="P15" s="33">
        <v>33603</v>
      </c>
      <c r="Q15" s="34">
        <v>232</v>
      </c>
      <c r="R15" s="18">
        <f>B27</f>
        <v>1734.432</v>
      </c>
    </row>
    <row r="16" spans="1:18" ht="15.75">
      <c r="A16" s="19">
        <v>2008</v>
      </c>
      <c r="B16" s="18">
        <v>331.28</v>
      </c>
      <c r="C16" s="18">
        <v>345.88</v>
      </c>
      <c r="D16" s="18">
        <v>331.57</v>
      </c>
      <c r="E16" s="18">
        <v>329.94</v>
      </c>
      <c r="F16" s="18">
        <v>325.48</v>
      </c>
      <c r="G16" s="18">
        <v>370.92</v>
      </c>
      <c r="H16" s="18">
        <v>412.25</v>
      </c>
      <c r="I16" s="18">
        <v>355.35</v>
      </c>
      <c r="J16" s="18">
        <v>352.7</v>
      </c>
      <c r="K16" s="18">
        <v>260.66</v>
      </c>
      <c r="L16" s="18">
        <v>267.37</v>
      </c>
      <c r="M16" s="18">
        <v>268.24</v>
      </c>
      <c r="N16" s="6">
        <f t="shared" si="1"/>
        <v>329.3033333333333</v>
      </c>
      <c r="P16" s="33">
        <v>33634</v>
      </c>
      <c r="Q16" s="34">
        <v>228.3</v>
      </c>
      <c r="R16" s="18">
        <f>C27</f>
        <v>1717.7292</v>
      </c>
    </row>
    <row r="17" spans="1:18" ht="15.75">
      <c r="A17" s="19">
        <v>2009</v>
      </c>
      <c r="B17" s="18">
        <v>306.85</v>
      </c>
      <c r="C17" s="18">
        <v>297.42</v>
      </c>
      <c r="D17" s="18">
        <v>292.22</v>
      </c>
      <c r="E17" s="18">
        <v>324.27</v>
      </c>
      <c r="F17" s="18">
        <v>380.37</v>
      </c>
      <c r="G17" s="18">
        <v>418.47</v>
      </c>
      <c r="H17" s="18">
        <v>373.18</v>
      </c>
      <c r="I17" s="18">
        <v>405.27</v>
      </c>
      <c r="J17" s="18">
        <v>379.68</v>
      </c>
      <c r="K17" s="18">
        <v>325.69</v>
      </c>
      <c r="L17" s="18">
        <v>328.18</v>
      </c>
      <c r="M17" s="18">
        <v>333.93</v>
      </c>
      <c r="N17" s="6">
        <f t="shared" si="1"/>
        <v>347.1275</v>
      </c>
      <c r="P17" s="33">
        <v>33663</v>
      </c>
      <c r="Q17" s="34">
        <v>226.57</v>
      </c>
      <c r="R17" s="18">
        <f>D27</f>
        <v>1714.8403589999998</v>
      </c>
    </row>
    <row r="18" spans="1:18" ht="15.75">
      <c r="A18" s="19">
        <v>2010</v>
      </c>
      <c r="B18" s="18">
        <v>314.23</v>
      </c>
      <c r="C18" s="18">
        <v>295.79</v>
      </c>
      <c r="D18" s="18">
        <v>277.61</v>
      </c>
      <c r="E18" s="18">
        <v>291.21</v>
      </c>
      <c r="F18" s="18">
        <v>287.85</v>
      </c>
      <c r="G18" s="18">
        <v>305.78</v>
      </c>
      <c r="H18" s="18">
        <v>325.56</v>
      </c>
      <c r="I18" s="18">
        <v>331.76</v>
      </c>
      <c r="J18" s="18">
        <v>317.65</v>
      </c>
      <c r="K18" s="18">
        <v>321.92</v>
      </c>
      <c r="L18" s="18">
        <v>341.78</v>
      </c>
      <c r="M18" s="18">
        <v>351.93</v>
      </c>
      <c r="N18" s="6">
        <f t="shared" si="1"/>
        <v>313.5891666666667</v>
      </c>
      <c r="P18" s="33">
        <v>33694</v>
      </c>
      <c r="Q18" s="34">
        <v>249.3</v>
      </c>
      <c r="R18" s="18">
        <f>E27</f>
        <v>1860.2018100000003</v>
      </c>
    </row>
    <row r="19" spans="1:18" ht="15.75">
      <c r="A19" s="19">
        <v>2011</v>
      </c>
      <c r="B19" s="18">
        <v>368.54</v>
      </c>
      <c r="C19" s="18">
        <v>358.59</v>
      </c>
      <c r="D19" s="18">
        <v>345.43</v>
      </c>
      <c r="E19" s="18">
        <v>335.87</v>
      </c>
      <c r="F19" s="18">
        <v>342.3</v>
      </c>
      <c r="G19" s="18">
        <v>347.45</v>
      </c>
      <c r="H19" s="18">
        <v>346.52</v>
      </c>
      <c r="I19" s="18">
        <v>349.6</v>
      </c>
      <c r="J19" s="18">
        <v>336.32</v>
      </c>
      <c r="K19" s="18">
        <v>301.45</v>
      </c>
      <c r="L19" s="18">
        <v>290.37</v>
      </c>
      <c r="M19" s="18">
        <v>281.65</v>
      </c>
      <c r="N19" s="6">
        <f t="shared" si="1"/>
        <v>333.6741666666666</v>
      </c>
      <c r="P19" s="33">
        <v>33724</v>
      </c>
      <c r="Q19" s="34">
        <v>244.3</v>
      </c>
      <c r="R19" s="18">
        <f>F27</f>
        <v>1815.78418</v>
      </c>
    </row>
    <row r="20" spans="1:18" ht="15.75">
      <c r="A20" s="19">
        <v>2012</v>
      </c>
      <c r="B20" s="18">
        <v>310.65</v>
      </c>
      <c r="C20" s="18">
        <v>330.37</v>
      </c>
      <c r="D20" s="18">
        <v>365.95</v>
      </c>
      <c r="E20" s="18">
        <v>389.61</v>
      </c>
      <c r="F20" s="18">
        <v>416</v>
      </c>
      <c r="G20" s="18">
        <v>422.66</v>
      </c>
      <c r="H20" s="18">
        <v>517.16</v>
      </c>
      <c r="I20" s="18">
        <v>560.35</v>
      </c>
      <c r="J20" s="18">
        <v>523.58</v>
      </c>
      <c r="K20" s="18">
        <v>483.41</v>
      </c>
      <c r="L20" s="18">
        <v>465.63</v>
      </c>
      <c r="M20" s="18">
        <v>459.4</v>
      </c>
      <c r="N20" s="6">
        <f t="shared" si="1"/>
        <v>437.0641666666666</v>
      </c>
      <c r="P20" s="33">
        <v>33755</v>
      </c>
      <c r="Q20" s="34">
        <v>238.8</v>
      </c>
      <c r="R20" s="18">
        <f>G27</f>
        <v>1805.42352</v>
      </c>
    </row>
    <row r="21" spans="1:18" ht="15.75">
      <c r="A21" s="5">
        <v>2013</v>
      </c>
      <c r="B21" s="4">
        <v>432.39</v>
      </c>
      <c r="C21" s="4">
        <v>438.48</v>
      </c>
      <c r="D21" s="4">
        <v>444.73</v>
      </c>
      <c r="E21" s="4">
        <v>410.8</v>
      </c>
      <c r="F21" s="4">
        <v>439.83</v>
      </c>
      <c r="G21" s="4">
        <v>490.18</v>
      </c>
      <c r="H21" s="4">
        <v>530.42</v>
      </c>
      <c r="I21" s="4">
        <v>453.87</v>
      </c>
      <c r="J21" s="4">
        <v>535.53</v>
      </c>
      <c r="K21" s="4">
        <v>441.63</v>
      </c>
      <c r="L21" s="4">
        <v>448.2</v>
      </c>
      <c r="M21" s="4">
        <v>481.5</v>
      </c>
      <c r="N21" s="39">
        <f t="shared" si="1"/>
        <v>462.2966666666666</v>
      </c>
      <c r="P21" s="33">
        <v>33785</v>
      </c>
      <c r="Q21" s="34">
        <v>252.5</v>
      </c>
      <c r="R21" s="18">
        <f>H27</f>
        <v>1924.2015</v>
      </c>
    </row>
    <row r="22" spans="1:18" ht="15.75">
      <c r="A22" s="17" t="s">
        <v>26</v>
      </c>
      <c r="J22" s="17" t="s">
        <v>15</v>
      </c>
      <c r="N22" s="27" t="s">
        <v>31</v>
      </c>
      <c r="P22" s="33">
        <v>33816</v>
      </c>
      <c r="Q22" s="34">
        <v>261.2</v>
      </c>
      <c r="R22" s="18">
        <f>I27</f>
        <v>1962.0038</v>
      </c>
    </row>
    <row r="23" spans="9:18" ht="15.75">
      <c r="I23" s="36"/>
      <c r="P23" s="33">
        <v>33847</v>
      </c>
      <c r="Q23" s="34">
        <v>276.4</v>
      </c>
      <c r="R23" s="18">
        <f>J27</f>
        <v>2085.1616</v>
      </c>
    </row>
    <row r="24" spans="1:18" ht="18.75">
      <c r="A24" s="47" t="s">
        <v>40</v>
      </c>
      <c r="B24" s="47"/>
      <c r="C24" s="47"/>
      <c r="D24" s="47"/>
      <c r="E24" s="47"/>
      <c r="F24" s="47"/>
      <c r="G24" s="47"/>
      <c r="H24" s="47"/>
      <c r="I24" s="47"/>
      <c r="J24" s="47"/>
      <c r="K24" s="47"/>
      <c r="L24" s="47"/>
      <c r="M24" s="47"/>
      <c r="N24" s="47"/>
      <c r="P24" s="33">
        <v>33877</v>
      </c>
      <c r="Q24" s="34">
        <v>248.5</v>
      </c>
      <c r="R24" s="18">
        <f>K27</f>
        <v>1919.98555</v>
      </c>
    </row>
    <row r="25" spans="1:18" ht="15.75">
      <c r="A25" s="35" t="s">
        <v>12</v>
      </c>
      <c r="B25" s="35" t="s">
        <v>0</v>
      </c>
      <c r="C25" s="35" t="s">
        <v>1</v>
      </c>
      <c r="D25" s="35" t="s">
        <v>2</v>
      </c>
      <c r="E25" s="35" t="s">
        <v>3</v>
      </c>
      <c r="F25" s="35" t="s">
        <v>4</v>
      </c>
      <c r="G25" s="35" t="s">
        <v>5</v>
      </c>
      <c r="H25" s="35" t="s">
        <v>6</v>
      </c>
      <c r="I25" s="35" t="s">
        <v>7</v>
      </c>
      <c r="J25" s="35" t="s">
        <v>8</v>
      </c>
      <c r="K25" s="35" t="s">
        <v>9</v>
      </c>
      <c r="L25" s="35" t="s">
        <v>10</v>
      </c>
      <c r="M25" s="35" t="s">
        <v>11</v>
      </c>
      <c r="N25" s="35" t="s">
        <v>13</v>
      </c>
      <c r="P25" s="33">
        <v>33908</v>
      </c>
      <c r="Q25" s="34">
        <v>251.5</v>
      </c>
      <c r="R25" s="18">
        <f>L27</f>
        <v>1988.359</v>
      </c>
    </row>
    <row r="26" spans="1:18" ht="15.75" hidden="1">
      <c r="A26" s="19">
        <v>1995</v>
      </c>
      <c r="B26" s="18">
        <f>B3*'tipo cambio_mensual'!B6</f>
        <v>862.28012</v>
      </c>
      <c r="C26" s="18">
        <f>C3*'tipo cambio_mensual'!C6</f>
        <v>860.20102</v>
      </c>
      <c r="D26" s="18">
        <f>D3*'tipo cambio_mensual'!D6</f>
        <v>1051.52811</v>
      </c>
      <c r="E26" s="18">
        <f>E3*'tipo cambio_mensual'!E6</f>
        <v>1019.90524</v>
      </c>
      <c r="F26" s="18">
        <f>F3*'tipo cambio_mensual'!F6</f>
        <v>948.66557</v>
      </c>
      <c r="G26" s="18">
        <f>G3*'tipo cambio_mensual'!G6</f>
        <v>998.2012800000001</v>
      </c>
      <c r="H26" s="18">
        <f>H3*'tipo cambio_mensual'!H6</f>
        <v>1046.46073</v>
      </c>
      <c r="I26" s="18">
        <f>I3*'tipo cambio_mensual'!I6</f>
        <v>1032.0230299999998</v>
      </c>
      <c r="J26" s="18">
        <f>J3*'tipo cambio_mensual'!J6</f>
        <v>1140.6894750000001</v>
      </c>
      <c r="K26" s="18">
        <f>K3*'tipo cambio_mensual'!K6</f>
        <v>1297.40429</v>
      </c>
      <c r="L26" s="18">
        <f>L3*'tipo cambio_mensual'!L6</f>
        <v>1563.07944</v>
      </c>
      <c r="M26" s="18">
        <f>M3*'tipo cambio_mensual'!M6</f>
        <v>1712.70892</v>
      </c>
      <c r="N26" s="18">
        <f aca="true" t="shared" si="2" ref="N26:N44">AVERAGE(B26:M26)</f>
        <v>1127.76226875</v>
      </c>
      <c r="P26" s="33">
        <v>33938</v>
      </c>
      <c r="Q26" s="34">
        <v>250.6</v>
      </c>
      <c r="R26" s="18">
        <f>M27</f>
        <v>1972.7232</v>
      </c>
    </row>
    <row r="27" spans="1:18" ht="15.75" hidden="1">
      <c r="A27" s="19">
        <v>1996</v>
      </c>
      <c r="B27" s="18">
        <f>B4*'tipo cambio_mensual'!B7</f>
        <v>1734.432</v>
      </c>
      <c r="C27" s="18">
        <f>C4*'tipo cambio_mensual'!C7</f>
        <v>1717.7292</v>
      </c>
      <c r="D27" s="18">
        <f>D4*'tipo cambio_mensual'!D7</f>
        <v>1714.8403589999998</v>
      </c>
      <c r="E27" s="18">
        <f>E4*'tipo cambio_mensual'!E7</f>
        <v>1860.2018100000003</v>
      </c>
      <c r="F27" s="18">
        <f>F4*'tipo cambio_mensual'!F7</f>
        <v>1815.78418</v>
      </c>
      <c r="G27" s="18">
        <f>G4*'tipo cambio_mensual'!G7</f>
        <v>1805.42352</v>
      </c>
      <c r="H27" s="18">
        <f>H4*'tipo cambio_mensual'!H7</f>
        <v>1924.2015</v>
      </c>
      <c r="I27" s="18">
        <f>I4*'tipo cambio_mensual'!I7</f>
        <v>1962.0038</v>
      </c>
      <c r="J27" s="18">
        <f>J4*'tipo cambio_mensual'!J7</f>
        <v>2085.1616</v>
      </c>
      <c r="K27" s="18">
        <f>K4*'tipo cambio_mensual'!K7</f>
        <v>1919.98555</v>
      </c>
      <c r="L27" s="18">
        <f>L4*'tipo cambio_mensual'!L7</f>
        <v>1988.359</v>
      </c>
      <c r="M27" s="18">
        <f>M4*'tipo cambio_mensual'!M7</f>
        <v>1972.7232</v>
      </c>
      <c r="N27" s="18">
        <f t="shared" si="2"/>
        <v>1875.0704765833336</v>
      </c>
      <c r="P27" s="33">
        <v>33969</v>
      </c>
      <c r="Q27" s="34">
        <v>249.2</v>
      </c>
      <c r="R27" s="18">
        <f>B28</f>
        <v>1950.5133199999998</v>
      </c>
    </row>
    <row r="28" spans="1:18" ht="15.75" hidden="1">
      <c r="A28" s="19">
        <v>1997</v>
      </c>
      <c r="B28" s="18">
        <f>B5*'tipo cambio_mensual'!B8</f>
        <v>1950.5133199999998</v>
      </c>
      <c r="C28" s="18">
        <f>C5*'tipo cambio_mensual'!C8</f>
        <v>2046.7987199999998</v>
      </c>
      <c r="D28" s="18">
        <f>D5*'tipo cambio_mensual'!D8</f>
        <v>2234.0983499999998</v>
      </c>
      <c r="E28" s="18">
        <f>E5*'tipo cambio_mensual'!E8</f>
        <v>2282.07564</v>
      </c>
      <c r="F28" s="18">
        <f>F5*'tipo cambio_mensual'!F8</f>
        <v>2420.7438399999996</v>
      </c>
      <c r="G28" s="18">
        <f>G5*'tipo cambio_mensual'!G8</f>
        <v>2288.8625799999995</v>
      </c>
      <c r="H28" s="18">
        <f>H5*'tipo cambio_mensual'!H8</f>
        <v>2154.13488</v>
      </c>
      <c r="I28" s="18">
        <f>I5*'tipo cambio_mensual'!I8</f>
        <v>2127.03924</v>
      </c>
      <c r="J28" s="18">
        <f>J5*'tipo cambio_mensual'!J8</f>
        <v>2165.31315</v>
      </c>
      <c r="K28" s="18">
        <f>K5*'tipo cambio_mensual'!K8</f>
        <v>1802.36679</v>
      </c>
      <c r="L28" s="18">
        <f>L5*'tipo cambio_mensual'!L8</f>
        <v>2028.3611700000001</v>
      </c>
      <c r="M28" s="18">
        <f>M5*'tipo cambio_mensual'!M8</f>
        <v>1807.12275</v>
      </c>
      <c r="N28" s="18">
        <f t="shared" si="2"/>
        <v>2108.9525358333335</v>
      </c>
      <c r="P28" s="33">
        <v>34000</v>
      </c>
      <c r="Q28" s="34">
        <v>262.4</v>
      </c>
      <c r="R28" s="18">
        <f>C28</f>
        <v>2046.7987199999998</v>
      </c>
    </row>
    <row r="29" spans="1:18" ht="15.75" hidden="1">
      <c r="A29" s="19">
        <v>1998</v>
      </c>
      <c r="B29" s="18">
        <f>B6*'tipo cambio_mensual'!B9</f>
        <v>1666.9604450000002</v>
      </c>
      <c r="C29" s="18">
        <f>C6*'tipo cambio_mensual'!C9</f>
        <v>1638.6448500000001</v>
      </c>
      <c r="D29" s="18">
        <f>D6*'tipo cambio_mensual'!D9</f>
        <v>1492.47592</v>
      </c>
      <c r="E29" s="18">
        <f>E6*'tipo cambio_mensual'!E9</f>
        <v>1380.6812499999999</v>
      </c>
      <c r="F29" s="18">
        <f>F6*'tipo cambio_mensual'!F9</f>
        <v>1374.9440000000002</v>
      </c>
      <c r="G29" s="18">
        <f>G6*'tipo cambio_mensual'!G9</f>
        <v>1502.3030050000002</v>
      </c>
      <c r="H29" s="18">
        <f>H6*'tipo cambio_mensual'!H9</f>
        <v>1631.5264000000002</v>
      </c>
      <c r="I29" s="18">
        <f>I6*'tipo cambio_mensual'!I9</f>
        <v>1369.3826250000002</v>
      </c>
      <c r="J29" s="18">
        <f>J6*'tipo cambio_mensual'!J9</f>
        <v>1389.3290600000003</v>
      </c>
      <c r="K29" s="18">
        <f>K6*'tipo cambio_mensual'!K9</f>
        <v>1377.84352</v>
      </c>
      <c r="L29" s="18">
        <f>L6*'tipo cambio_mensual'!L9</f>
        <v>1440.4049</v>
      </c>
      <c r="M29" s="18">
        <f>M6*'tipo cambio_mensual'!M9</f>
        <v>1450.1944799999999</v>
      </c>
      <c r="N29" s="18">
        <f t="shared" si="2"/>
        <v>1476.2242045833334</v>
      </c>
      <c r="P29" s="33">
        <v>34028</v>
      </c>
      <c r="Q29" s="34">
        <v>280.5</v>
      </c>
      <c r="R29" s="18">
        <f>D28</f>
        <v>2234.0983499999998</v>
      </c>
    </row>
    <row r="30" spans="1:18" ht="15.75" hidden="1">
      <c r="A30" s="19">
        <v>1999</v>
      </c>
      <c r="B30" s="18">
        <f>B7*'tipo cambio_mensual'!B10</f>
        <v>1406.75188</v>
      </c>
      <c r="C30" s="18">
        <f>C7*'tipo cambio_mensual'!C10</f>
        <v>1322.19297</v>
      </c>
      <c r="D30" s="18">
        <f>D7*'tipo cambio_mensual'!D10</f>
        <v>1297.2222800000002</v>
      </c>
      <c r="E30" s="18">
        <f>E7*'tipo cambio_mensual'!E10</f>
        <v>1266.78825</v>
      </c>
      <c r="F30" s="18">
        <f>F7*'tipo cambio_mensual'!F10</f>
        <v>1253.4786</v>
      </c>
      <c r="G30" s="18">
        <f>G7*'tipo cambio_mensual'!G10</f>
        <v>1323.38349</v>
      </c>
      <c r="H30" s="18">
        <f>H7*'tipo cambio_mensual'!H10</f>
        <v>1242.82839</v>
      </c>
      <c r="I30" s="18">
        <f>I7*'tipo cambio_mensual'!I10</f>
        <v>1331.4982199999997</v>
      </c>
      <c r="J30" s="18">
        <f>J7*'tipo cambio_mensual'!J10</f>
        <v>1406.43827</v>
      </c>
      <c r="K30" s="18">
        <f>K7*'tipo cambio_mensual'!K10</f>
        <v>1469.1581190000002</v>
      </c>
      <c r="L30" s="18">
        <f>L7*'tipo cambio_mensual'!L10</f>
        <v>1453.99436</v>
      </c>
      <c r="M30" s="18">
        <f>M7*'tipo cambio_mensual'!M10</f>
        <v>1451.4345999999998</v>
      </c>
      <c r="N30" s="18">
        <f t="shared" si="2"/>
        <v>1352.0974524166668</v>
      </c>
      <c r="P30" s="33">
        <v>34059</v>
      </c>
      <c r="Q30" s="34">
        <v>288.6</v>
      </c>
      <c r="R30" s="18">
        <f>E28</f>
        <v>2282.07564</v>
      </c>
    </row>
    <row r="31" spans="1:18" ht="15.75" hidden="1">
      <c r="A31" s="19">
        <v>2000</v>
      </c>
      <c r="B31" s="18">
        <f>B8*'tipo cambio_mensual'!B11</f>
        <v>1550.401398</v>
      </c>
      <c r="C31" s="18">
        <f>C8*'tipo cambio_mensual'!C11</f>
        <v>1606.902348</v>
      </c>
      <c r="D31" s="18">
        <f>D8*'tipo cambio_mensual'!D11</f>
        <v>1629.9738</v>
      </c>
      <c r="E31" s="18">
        <f>E8*'tipo cambio_mensual'!E11</f>
        <v>1666.3087349999998</v>
      </c>
      <c r="F31" s="18">
        <f>F8*'tipo cambio_mensual'!F11</f>
        <v>1801.7215720000002</v>
      </c>
      <c r="G31" s="18">
        <f>G8*'tipo cambio_mensual'!G11</f>
        <v>1744.244775</v>
      </c>
      <c r="H31" s="18">
        <f>H8*'tipo cambio_mensual'!H11</f>
        <v>1539.235656</v>
      </c>
      <c r="I31" s="18">
        <f>I8*'tipo cambio_mensual'!I11</f>
        <v>1459.9813319999998</v>
      </c>
      <c r="J31" s="18">
        <f>J8*'tipo cambio_mensual'!J11</f>
        <v>1633.2083999999998</v>
      </c>
      <c r="K31" s="18">
        <f>K8*'tipo cambio_mensual'!K11</f>
        <v>1634.825728</v>
      </c>
      <c r="L31" s="18">
        <f>L8*'tipo cambio_mensual'!L11</f>
        <v>1709.59698</v>
      </c>
      <c r="M31" s="18">
        <f>M8*'tipo cambio_mensual'!M11</f>
        <v>1852.0033349999999</v>
      </c>
      <c r="N31" s="18">
        <f t="shared" si="2"/>
        <v>1652.3670049166667</v>
      </c>
      <c r="P31" s="33">
        <v>34089</v>
      </c>
      <c r="Q31" s="34">
        <v>306.4</v>
      </c>
      <c r="R31" s="18">
        <f>F28</f>
        <v>2420.7438399999996</v>
      </c>
    </row>
    <row r="32" spans="1:18" ht="15.75" hidden="1">
      <c r="A32" s="19">
        <v>2001</v>
      </c>
      <c r="B32" s="18">
        <f>B9*'tipo cambio_mensual'!B12</f>
        <v>1790.779822</v>
      </c>
      <c r="C32" s="18">
        <f>C9*'tipo cambio_mensual'!C12</f>
        <v>1611.72336</v>
      </c>
      <c r="D32" s="18">
        <f>D9*'tipo cambio_mensual'!D12</f>
        <v>1500.765792</v>
      </c>
      <c r="E32" s="18">
        <f>E9*'tipo cambio_mensual'!E12</f>
        <v>1478.111264</v>
      </c>
      <c r="F32" s="18">
        <f>F9*'tipo cambio_mensual'!F12</f>
        <v>1508.9172079999998</v>
      </c>
      <c r="G32" s="18">
        <f>G9*'tipo cambio_mensual'!G12</f>
        <v>1566.54708</v>
      </c>
      <c r="H32" s="18">
        <f>H9*'tipo cambio_mensual'!H12</f>
        <v>1689.710774</v>
      </c>
      <c r="I32" s="18">
        <f>I9*'tipo cambio_mensual'!I12</f>
        <v>1629.464722</v>
      </c>
      <c r="J32" s="18">
        <f>J9*'tipo cambio_mensual'!J12</f>
        <v>1616.942563</v>
      </c>
      <c r="K32" s="18">
        <f>K9*'tipo cambio_mensual'!K12</f>
        <v>1546.13025</v>
      </c>
      <c r="L32" s="18">
        <f>L9*'tipo cambio_mensual'!L12</f>
        <v>1532.0399599999998</v>
      </c>
      <c r="M32" s="18">
        <f>M9*'tipo cambio_mensual'!M12</f>
        <v>1411.87062</v>
      </c>
      <c r="N32" s="18">
        <f t="shared" si="2"/>
        <v>1573.5836179166665</v>
      </c>
      <c r="P32" s="33">
        <v>34120</v>
      </c>
      <c r="Q32" s="34">
        <v>287.9</v>
      </c>
      <c r="R32" s="18">
        <f>G28</f>
        <v>2288.8625799999995</v>
      </c>
    </row>
    <row r="33" spans="1:18" ht="15.75" hidden="1">
      <c r="A33" s="19">
        <v>2002</v>
      </c>
      <c r="B33" s="18">
        <f>B10*'tipo cambio_mensual'!B13</f>
        <v>1447.6244159999999</v>
      </c>
      <c r="C33" s="18">
        <f>C10*'tipo cambio_mensual'!C13</f>
        <v>1393.17938</v>
      </c>
      <c r="D33" s="18">
        <f>D10*'tipo cambio_mensual'!D13</f>
        <v>1455.84735</v>
      </c>
      <c r="E33" s="18">
        <f>E10*'tipo cambio_mensual'!E13</f>
        <v>1480.7246400000001</v>
      </c>
      <c r="F33" s="18">
        <f>F10*'tipo cambio_mensual'!F13</f>
        <v>1564.00456</v>
      </c>
      <c r="G33" s="18">
        <f>G10*'tipo cambio_mensual'!G13</f>
        <v>1663.50182</v>
      </c>
      <c r="H33" s="18">
        <f>H10*'tipo cambio_mensual'!H13</f>
        <v>1833.8999999999999</v>
      </c>
      <c r="I33" s="18">
        <f>I10*'tipo cambio_mensual'!I13</f>
        <v>1832.6255</v>
      </c>
      <c r="J33" s="18">
        <f>J10*'tipo cambio_mensual'!J13</f>
        <v>1868.2447000000002</v>
      </c>
      <c r="K33" s="18">
        <f>K10*'tipo cambio_mensual'!K13</f>
        <v>1697.979</v>
      </c>
      <c r="L33" s="18">
        <f>L10*'tipo cambio_mensual'!L13</f>
        <v>1664.2319999999997</v>
      </c>
      <c r="M33" s="18">
        <f>M10*'tipo cambio_mensual'!M13</f>
        <v>1672.7936399999999</v>
      </c>
      <c r="N33" s="18">
        <f t="shared" si="2"/>
        <v>1631.2214171666667</v>
      </c>
      <c r="P33" s="33">
        <v>34150</v>
      </c>
      <c r="Q33" s="34">
        <v>273.6</v>
      </c>
      <c r="R33" s="18">
        <f>H28</f>
        <v>2154.13488</v>
      </c>
    </row>
    <row r="34" spans="1:18" ht="15.75" hidden="1">
      <c r="A34" s="19">
        <v>2003</v>
      </c>
      <c r="B34" s="18">
        <f>B11*'tipo cambio_mensual'!B14</f>
        <v>1777.83822</v>
      </c>
      <c r="C34" s="18">
        <f>C11*'tipo cambio_mensual'!C14</f>
        <v>1933.6969600000002</v>
      </c>
      <c r="D34" s="18">
        <f>D11*'tipo cambio_mensual'!D14</f>
        <v>1914.03496</v>
      </c>
      <c r="E34" s="18">
        <f>E11*'tipo cambio_mensual'!E14</f>
        <v>1928.7485699999997</v>
      </c>
      <c r="F34" s="18">
        <f>F11*'tipo cambio_mensual'!F14</f>
        <v>2003.0844800000002</v>
      </c>
      <c r="G34" s="18">
        <f>G11*'tipo cambio_mensual'!G14</f>
        <v>2015.85193</v>
      </c>
      <c r="H34" s="18">
        <f>H11*'tipo cambio_mensual'!H14</f>
        <v>1957.3224600000003</v>
      </c>
      <c r="I34" s="18">
        <f>I11*'tipo cambio_mensual'!I14</f>
        <v>2045.1746699999999</v>
      </c>
      <c r="J34" s="18">
        <f>J11*'tipo cambio_mensual'!J14</f>
        <v>2381.517855</v>
      </c>
      <c r="K34" s="18">
        <f>K11*'tipo cambio_mensual'!K14</f>
        <v>2516.5649599999997</v>
      </c>
      <c r="L34" s="18">
        <f>L11*'tipo cambio_mensual'!L14</f>
        <v>2697.0899999999997</v>
      </c>
      <c r="M34" s="18">
        <f>M11*'tipo cambio_mensual'!M14</f>
        <v>2604.5008439999997</v>
      </c>
      <c r="N34" s="18">
        <f t="shared" si="2"/>
        <v>2147.9521590833333</v>
      </c>
      <c r="P34" s="33">
        <v>34181</v>
      </c>
      <c r="Q34" s="34">
        <v>273.3</v>
      </c>
      <c r="R34" s="18">
        <f>I28</f>
        <v>2127.03924</v>
      </c>
    </row>
    <row r="35" spans="1:18" ht="15.75" hidden="1">
      <c r="A35" s="19">
        <v>2004</v>
      </c>
      <c r="B35" s="18">
        <f>B12*'tipo cambio_mensual'!B15</f>
        <v>2752.2424650000003</v>
      </c>
      <c r="C35" s="18">
        <f>C12*'tipo cambio_mensual'!C15</f>
        <v>2834.944938</v>
      </c>
      <c r="D35" s="18">
        <f>D12*'tipo cambio_mensual'!D15</f>
        <v>3315.3707159999994</v>
      </c>
      <c r="E35" s="18">
        <f>E12*'tipo cambio_mensual'!E15</f>
        <v>3515.914433</v>
      </c>
      <c r="F35" s="18">
        <f>F12*'tipo cambio_mensual'!F15</f>
        <v>3461.663556</v>
      </c>
      <c r="G35" s="18">
        <f>G12*'tipo cambio_mensual'!G15</f>
        <v>3255.2044140000003</v>
      </c>
      <c r="H35" s="18">
        <f>H12*'tipo cambio_mensual'!H15</f>
        <v>3256.23558</v>
      </c>
      <c r="I35" s="18">
        <f>I12*'tipo cambio_mensual'!I15</f>
        <v>2339.685028</v>
      </c>
      <c r="J35" s="18">
        <f>J12*'tipo cambio_mensual'!J15</f>
        <v>2015.978064</v>
      </c>
      <c r="K35" s="18">
        <f>K12*'tipo cambio_mensual'!K15</f>
        <v>1770.9538710000002</v>
      </c>
      <c r="L35" s="18">
        <f>L12*'tipo cambio_mensual'!L15</f>
        <v>1749.55059</v>
      </c>
      <c r="M35" s="18">
        <f>M12*'tipo cambio_mensual'!M15</f>
        <v>1810.58256</v>
      </c>
      <c r="N35" s="18">
        <f t="shared" si="2"/>
        <v>2673.1938512499996</v>
      </c>
      <c r="P35" s="33">
        <v>34212</v>
      </c>
      <c r="Q35" s="34">
        <v>278.3</v>
      </c>
      <c r="R35" s="18">
        <f>J28</f>
        <v>2165.31315</v>
      </c>
    </row>
    <row r="36" spans="1:18" ht="15.75">
      <c r="A36" s="19">
        <v>2005</v>
      </c>
      <c r="B36" s="18">
        <f>B13*'tipo cambio_mensual'!B16</f>
        <v>1870.965305</v>
      </c>
      <c r="C36" s="18">
        <f>C13*'tipo cambio_mensual'!C16</f>
        <v>1870.4087649999997</v>
      </c>
      <c r="D36" s="18">
        <f>D13*'tipo cambio_mensual'!D16</f>
        <v>2082.57063</v>
      </c>
      <c r="E36" s="18">
        <f>E13*'tipo cambio_mensual'!E16</f>
        <v>2160.452905</v>
      </c>
      <c r="F36" s="18">
        <f>F13*'tipo cambio_mensual'!F16</f>
        <v>2194.8794660000003</v>
      </c>
      <c r="G36" s="18">
        <f>G13*'tipo cambio_mensual'!G16</f>
        <v>2368.353324</v>
      </c>
      <c r="H36" s="18">
        <f>H13*'tipo cambio_mensual'!H16</f>
        <v>2307.003505</v>
      </c>
      <c r="I36" s="18">
        <f>I13*'tipo cambio_mensual'!I16</f>
        <v>2129.303204</v>
      </c>
      <c r="J36" s="18">
        <f>J13*'tipo cambio_mensual'!J16</f>
        <v>1901.4743250000001</v>
      </c>
      <c r="K36" s="18">
        <f>K13*'tipo cambio_mensual'!K16</f>
        <v>1786.046112</v>
      </c>
      <c r="L36" s="18">
        <f>L13*'tipo cambio_mensual'!L16</f>
        <v>1813.645</v>
      </c>
      <c r="M36" s="18">
        <f>M13*'tipo cambio_mensual'!M16</f>
        <v>2053.300515</v>
      </c>
      <c r="N36" s="6">
        <f t="shared" si="2"/>
        <v>2044.8669213333333</v>
      </c>
      <c r="P36" s="33">
        <v>34242</v>
      </c>
      <c r="Q36" s="34">
        <v>229.3</v>
      </c>
      <c r="R36" s="18">
        <f>K28</f>
        <v>1802.36679</v>
      </c>
    </row>
    <row r="37" spans="1:18" ht="15.75">
      <c r="A37" s="19">
        <v>2006</v>
      </c>
      <c r="B37" s="18">
        <f>B14*'tipo cambio_mensual'!B17</f>
        <v>1936.85108</v>
      </c>
      <c r="C37" s="18">
        <f>C14*'tipo cambio_mensual'!C17</f>
        <v>1852.713609</v>
      </c>
      <c r="D37" s="18">
        <f>D14*'tipo cambio_mensual'!D17</f>
        <v>1881.119872</v>
      </c>
      <c r="E37" s="18">
        <f>E14*'tipo cambio_mensual'!E17</f>
        <v>1928.3923439999999</v>
      </c>
      <c r="F37" s="18">
        <f>F14*'tipo cambio_mensual'!F17</f>
        <v>1949.693571</v>
      </c>
      <c r="G37" s="18">
        <f>G14*'tipo cambio_mensual'!G17</f>
        <v>2023.7783579999998</v>
      </c>
      <c r="H37" s="18">
        <f>H14*'tipo cambio_mensual'!H17</f>
        <v>1856.2706259999998</v>
      </c>
      <c r="I37" s="18">
        <f>I14*'tipo cambio_mensual'!I17</f>
        <v>1737.01944</v>
      </c>
      <c r="J37" s="18">
        <f>J14*'tipo cambio_mensual'!J17</f>
        <v>1855.636876</v>
      </c>
      <c r="K37" s="18">
        <f>K14*'tipo cambio_mensual'!K17</f>
        <v>1935.651873</v>
      </c>
      <c r="L37" s="18">
        <f>L14*'tipo cambio_mensual'!L17</f>
        <v>2081.131974</v>
      </c>
      <c r="M37" s="18">
        <f>M14*'tipo cambio_mensual'!M17</f>
        <v>1961.7342359999998</v>
      </c>
      <c r="N37" s="6">
        <f t="shared" si="2"/>
        <v>1916.6661549166665</v>
      </c>
      <c r="P37" s="33">
        <v>34273</v>
      </c>
      <c r="Q37" s="34">
        <v>245.3</v>
      </c>
      <c r="R37" s="18">
        <f>L28</f>
        <v>2028.3611700000001</v>
      </c>
    </row>
    <row r="38" spans="1:18" ht="15.75">
      <c r="A38" s="19">
        <v>2007</v>
      </c>
      <c r="B38" s="18">
        <f>B15*'tipo cambio_mensual'!B18</f>
        <v>2087.184624</v>
      </c>
      <c r="C38" s="18">
        <f>C15*'tipo cambio_mensual'!C18</f>
        <v>2296.868238</v>
      </c>
      <c r="D38" s="18">
        <f>D15*'tipo cambio_mensual'!D18</f>
        <v>2281.2391139999995</v>
      </c>
      <c r="E38" s="18">
        <f>E15*'tipo cambio_mensual'!E18</f>
        <v>2079.3962220000003</v>
      </c>
      <c r="F38" s="18">
        <f>F15*'tipo cambio_mensual'!F18</f>
        <v>2148.8456220000003</v>
      </c>
      <c r="G38" s="18">
        <f>G15*'tipo cambio_mensual'!G18</f>
        <v>2488.7995</v>
      </c>
      <c r="H38" s="18">
        <f>H15*'tipo cambio_mensual'!H18</f>
        <v>2400.5603450000003</v>
      </c>
      <c r="I38" s="18">
        <f>I15*'tipo cambio_mensual'!I18</f>
        <v>2403.853928</v>
      </c>
      <c r="J38" s="18">
        <f>J15*'tipo cambio_mensual'!J18</f>
        <v>2806.5239149999998</v>
      </c>
      <c r="K38" s="18">
        <f>K15*'tipo cambio_mensual'!K18</f>
        <v>2819.958705</v>
      </c>
      <c r="L38" s="18"/>
      <c r="M38" s="18">
        <f>M15*'tipo cambio_mensual'!M18</f>
        <v>3414.8593519999995</v>
      </c>
      <c r="N38" s="6">
        <f t="shared" si="2"/>
        <v>2475.2808695454546</v>
      </c>
      <c r="P38" s="33">
        <v>34303</v>
      </c>
      <c r="Q38" s="34">
        <v>222.5</v>
      </c>
      <c r="R38" s="18">
        <f>M28</f>
        <v>1807.12275</v>
      </c>
    </row>
    <row r="39" spans="1:18" ht="15.75">
      <c r="A39" s="19">
        <v>2008</v>
      </c>
      <c r="B39" s="18">
        <f>B16*'tipo cambio_mensual'!B19</f>
        <v>3614.2648</v>
      </c>
      <c r="C39" s="18">
        <f>C16*'tipo cambio_mensual'!C19</f>
        <v>3723.9170200000003</v>
      </c>
      <c r="D39" s="18">
        <f>D16*'tipo cambio_mensual'!D19</f>
        <v>3558.1771409999997</v>
      </c>
      <c r="E39" s="18">
        <f>E16*'tipo cambio_mensual'!E19</f>
        <v>3469.451076</v>
      </c>
      <c r="F39" s="18">
        <f>F16*'tipo cambio_mensual'!F19</f>
        <v>3396.4488960000003</v>
      </c>
      <c r="G39" s="18">
        <f>G16*'tipo cambio_mensual'!G19</f>
        <v>3831.306864</v>
      </c>
      <c r="H39" s="18">
        <f>H16*'tipo cambio_mensual'!H19</f>
        <v>4211.339875000001</v>
      </c>
      <c r="I39" s="18">
        <f>I16*'tipo cambio_mensual'!I19</f>
        <v>3592.4108250000004</v>
      </c>
      <c r="J39" s="18">
        <f>J16*'tipo cambio_mensual'!J19</f>
        <v>3754.03299</v>
      </c>
      <c r="K39" s="18">
        <f>K16*'tipo cambio_mensual'!K19</f>
        <v>3292.500724</v>
      </c>
      <c r="L39" s="18">
        <f>L16*'tipo cambio_mensual'!L19</f>
        <v>3506.2901800000004</v>
      </c>
      <c r="M39" s="18">
        <f>M16*'tipo cambio_mensual'!M19</f>
        <v>3600.478224</v>
      </c>
      <c r="N39" s="6">
        <f t="shared" si="2"/>
        <v>3629.218217916667</v>
      </c>
      <c r="P39" s="33">
        <v>34334</v>
      </c>
      <c r="Q39" s="34">
        <v>202.85</v>
      </c>
      <c r="R39" s="18">
        <f>B29</f>
        <v>1666.9604450000002</v>
      </c>
    </row>
    <row r="40" spans="1:18" ht="15.75">
      <c r="A40" s="19">
        <v>2009</v>
      </c>
      <c r="B40" s="18">
        <f>B17*'tipo cambio_mensual'!B20</f>
        <v>4262.790885</v>
      </c>
      <c r="C40" s="18">
        <f>C17*'tipo cambio_mensual'!C20</f>
        <v>4341.320772</v>
      </c>
      <c r="D40" s="18">
        <f>D17*'tipo cambio_mensual'!D20</f>
        <v>4286.72129</v>
      </c>
      <c r="E40" s="18">
        <f>E17*'tipo cambio_mensual'!E20</f>
        <v>4357.118708999999</v>
      </c>
      <c r="F40" s="18">
        <f>F17*'tipo cambio_mensual'!F20</f>
        <v>5006.467977</v>
      </c>
      <c r="G40" s="18">
        <f>G17*'tipo cambio_mensual'!G20</f>
        <v>5583.143046</v>
      </c>
      <c r="H40" s="18">
        <f>H17*'tipo cambio_mensual'!H20</f>
        <v>4987.699971999999</v>
      </c>
      <c r="I40" s="18">
        <f>I17*'tipo cambio_mensual'!I20</f>
        <v>5271.752159999999</v>
      </c>
      <c r="J40" s="18">
        <f>J17*'tipo cambio_mensual'!J20</f>
        <v>5095.761216000001</v>
      </c>
      <c r="K40" s="18">
        <f>K17*'tipo cambio_mensual'!K20</f>
        <v>4307.478233</v>
      </c>
      <c r="L40" s="18">
        <f>L17*'tipo cambio_mensual'!L20</f>
        <v>4302.242892</v>
      </c>
      <c r="M40" s="18">
        <f>M17*'tipo cambio_mensual'!M20</f>
        <v>4295.374983</v>
      </c>
      <c r="N40" s="6">
        <f t="shared" si="2"/>
        <v>4674.822677916667</v>
      </c>
      <c r="P40" s="33">
        <v>34365</v>
      </c>
      <c r="Q40" s="34">
        <v>192.75</v>
      </c>
      <c r="R40" s="18">
        <f>C29</f>
        <v>1638.6448500000001</v>
      </c>
    </row>
    <row r="41" spans="1:18" ht="15.75">
      <c r="A41" s="19">
        <v>2010</v>
      </c>
      <c r="B41" s="18">
        <f>B18*'tipo cambio_mensual'!B21</f>
        <v>4022.7410370000002</v>
      </c>
      <c r="C41" s="18">
        <f>C18*'tipo cambio_mensual'!C21</f>
        <v>3828.232496</v>
      </c>
      <c r="D41" s="18">
        <f>D18*'tipo cambio_mensual'!D21</f>
        <v>3490.5848570000003</v>
      </c>
      <c r="E41" s="18">
        <f>E18*'tipo cambio_mensual'!E21</f>
        <v>3561.556542</v>
      </c>
      <c r="F41" s="18">
        <f>F18*'tipo cambio_mensual'!F21</f>
        <v>3668.0149800000004</v>
      </c>
      <c r="G41" s="18">
        <f>G18*'tipo cambio_mensual'!G21</f>
        <v>3889.307554</v>
      </c>
      <c r="H41" s="18">
        <f>H18*'tipo cambio_mensual'!H21</f>
        <v>4173.321084</v>
      </c>
      <c r="I41" s="18">
        <f>I18*'tipo cambio_mensual'!I21</f>
        <v>4236.40932</v>
      </c>
      <c r="J41" s="18">
        <f>J18*'tipo cambio_mensual'!J21</f>
        <v>4065.8247049999995</v>
      </c>
      <c r="K41" s="18">
        <f>K18*'tipo cambio_mensual'!K21</f>
        <v>4003.8478080000004</v>
      </c>
      <c r="L41" s="18">
        <f>L18*'tipo cambio_mensual'!L21</f>
        <v>4217.257598</v>
      </c>
      <c r="M41" s="18">
        <f>M18*'tipo cambio_mensual'!M21</f>
        <v>4359.884805000001</v>
      </c>
      <c r="N41" s="6">
        <f t="shared" si="2"/>
        <v>3959.7485655</v>
      </c>
      <c r="P41" s="33">
        <v>34393</v>
      </c>
      <c r="Q41" s="34">
        <v>174.2</v>
      </c>
      <c r="R41" s="18">
        <f>D29</f>
        <v>1492.47592</v>
      </c>
    </row>
    <row r="42" spans="1:18" ht="15.75">
      <c r="A42" s="19">
        <v>2011</v>
      </c>
      <c r="B42" s="18">
        <f>B19*'tipo cambio_mensual'!B22</f>
        <v>4468.842332</v>
      </c>
      <c r="C42" s="18">
        <f>C19*'tipo cambio_mensual'!C22</f>
        <v>4328.288877</v>
      </c>
      <c r="D42" s="18">
        <f>D19*'tipo cambio_mensual'!D22</f>
        <v>4144.883656</v>
      </c>
      <c r="E42" s="18">
        <f>E19*'tipo cambio_mensual'!E22</f>
        <v>3935.8590080000004</v>
      </c>
      <c r="F42" s="18">
        <f>F19*'tipo cambio_mensual'!F22</f>
        <v>3988.92459</v>
      </c>
      <c r="G42" s="18">
        <f>G19*'tipo cambio_mensual'!G22</f>
        <v>4101.994699999999</v>
      </c>
      <c r="H42" s="18">
        <f>H19*'tipo cambio_mensual'!H22</f>
        <v>4044.7893519999993</v>
      </c>
      <c r="I42" s="18">
        <f>I19*'tipo cambio_mensual'!I22</f>
        <v>4276.27224</v>
      </c>
      <c r="J42" s="18">
        <f>J19*'tipo cambio_mensual'!J22</f>
        <v>4387.12624</v>
      </c>
      <c r="K42" s="18">
        <f>K19*'tipo cambio_mensual'!K22</f>
        <v>4049.98075</v>
      </c>
      <c r="L42" s="18"/>
      <c r="M42" s="18">
        <f>M19*'tipo cambio_mensual'!M22</f>
        <v>3878.0106849999997</v>
      </c>
      <c r="N42" s="6">
        <f t="shared" si="2"/>
        <v>4145.906584545454</v>
      </c>
      <c r="P42" s="33">
        <v>34424</v>
      </c>
      <c r="Q42" s="34">
        <v>162.5</v>
      </c>
      <c r="R42" s="18">
        <f>E29</f>
        <v>1380.6812499999999</v>
      </c>
    </row>
    <row r="43" spans="1:18" ht="15.75">
      <c r="A43" s="19">
        <v>2012</v>
      </c>
      <c r="B43" s="18">
        <f>B20*'tipo cambio_mensual'!B23</f>
        <v>4168.232509772726</v>
      </c>
      <c r="C43" s="18">
        <f>C20*'tipo cambio_mensual'!C23</f>
        <v>4223.139532200001</v>
      </c>
      <c r="D43" s="18">
        <f>D20*'tipo cambio_mensual'!D23</f>
        <v>4668.314365000001</v>
      </c>
      <c r="E43" s="18">
        <f>E20*'tipo cambio_mensual'!E23</f>
        <v>5092.075564105264</v>
      </c>
      <c r="F43" s="18">
        <f>F20*'tipo cambio_mensual'!F23</f>
        <v>5683.966836363637</v>
      </c>
      <c r="G43" s="18">
        <f>G20*'tipo cambio_mensual'!G23</f>
        <v>5883.0910846666675</v>
      </c>
      <c r="H43" s="18">
        <f>H20*'tipo cambio_mensual'!H23</f>
        <v>6912.4028730909085</v>
      </c>
      <c r="I43" s="18">
        <f>I20*'tipo cambio_mensual'!I23</f>
        <v>7387.946756521738</v>
      </c>
      <c r="J43" s="18">
        <f>J20*'tipo cambio_mensual'!J23</f>
        <v>6774.8293773000005</v>
      </c>
      <c r="K43" s="18">
        <f>K20*'tipo cambio_mensual'!K23</f>
        <v>6231.63831</v>
      </c>
      <c r="L43" s="18">
        <f>L20*'tipo cambio_mensual'!L23</f>
        <v>6087.925998</v>
      </c>
      <c r="M43" s="18">
        <f>M20*'tipo cambio_mensual'!M23</f>
        <v>5912.698028421053</v>
      </c>
      <c r="N43" s="6">
        <f t="shared" si="2"/>
        <v>5752.188436286833</v>
      </c>
      <c r="P43" s="33">
        <v>34454</v>
      </c>
      <c r="Q43" s="34">
        <v>160</v>
      </c>
      <c r="R43" s="18">
        <f>F29</f>
        <v>1374.9440000000002</v>
      </c>
    </row>
    <row r="44" spans="1:18" ht="15.75">
      <c r="A44" s="26">
        <v>2013</v>
      </c>
      <c r="B44" s="4">
        <f>B21*'tipo cambio_mensual'!B24</f>
        <v>5490.92061</v>
      </c>
      <c r="C44" s="4">
        <f>C21*'tipo cambio_mensual'!C24</f>
        <v>5578.73026863158</v>
      </c>
      <c r="D44" s="4">
        <f>D21*'tipo cambio_mensual'!D24</f>
        <v>5570.119713888888</v>
      </c>
      <c r="E44" s="4">
        <f>E21*'tipo cambio_mensual'!E24</f>
        <v>5013.830805454546</v>
      </c>
      <c r="F44" s="4">
        <f>F21*'tipo cambio_mensual'!F24</f>
        <v>5414.961047318181</v>
      </c>
      <c r="G44" s="4">
        <f>G21*'tipo cambio_mensual'!G24</f>
        <v>6352.524473500001</v>
      </c>
      <c r="H44" s="4">
        <f>H21*'tipo cambio_mensual'!H24</f>
        <v>6771.265616260869</v>
      </c>
      <c r="I44" s="4">
        <f>I21*'tipo cambio_mensual'!I24</f>
        <v>5863.006012090908</v>
      </c>
      <c r="J44" s="4">
        <f>J21*'tipo cambio_mensual'!J24</f>
        <v>7002.53940465</v>
      </c>
      <c r="K44" s="4">
        <f>K21*'tipo cambio_mensual'!K24</f>
        <v>5740.84437652174</v>
      </c>
      <c r="L44" s="4">
        <f>L21*'tipo cambio_mensual'!L24</f>
        <v>5862.2565509999995</v>
      </c>
      <c r="M44" s="4">
        <f>M21*'tipo cambio_mensual'!M24</f>
        <v>6263.135325000002</v>
      </c>
      <c r="N44" s="39">
        <f t="shared" si="2"/>
        <v>5910.344517026392</v>
      </c>
      <c r="P44" s="33">
        <v>34485</v>
      </c>
      <c r="Q44" s="34">
        <v>168.55</v>
      </c>
      <c r="R44" s="18">
        <f>G29</f>
        <v>1502.3030050000002</v>
      </c>
    </row>
    <row r="45" spans="1:18" ht="15.75">
      <c r="A45" s="17" t="s">
        <v>26</v>
      </c>
      <c r="J45" s="17" t="s">
        <v>15</v>
      </c>
      <c r="N45" s="27" t="s">
        <v>31</v>
      </c>
      <c r="P45" s="33">
        <v>34515</v>
      </c>
      <c r="Q45" s="34">
        <v>183.4</v>
      </c>
      <c r="R45" s="18">
        <f>H29</f>
        <v>1631.5264000000002</v>
      </c>
    </row>
    <row r="46" spans="9:18" ht="15.75">
      <c r="I46" s="29"/>
      <c r="P46" s="33">
        <v>34546</v>
      </c>
      <c r="Q46" s="34">
        <v>146.25</v>
      </c>
      <c r="R46" s="18">
        <f>I29</f>
        <v>1369.3826250000002</v>
      </c>
    </row>
    <row r="47" spans="16:18" ht="15.75">
      <c r="P47" s="33">
        <v>34577</v>
      </c>
      <c r="Q47" s="34">
        <v>135.8</v>
      </c>
      <c r="R47" s="18">
        <f>J29</f>
        <v>1389.3290600000003</v>
      </c>
    </row>
    <row r="48" spans="8:18" ht="15.75">
      <c r="H48" s="29"/>
      <c r="P48" s="33">
        <v>34607</v>
      </c>
      <c r="Q48" s="34">
        <v>135.7</v>
      </c>
      <c r="R48" s="18">
        <f>K29</f>
        <v>1377.84352</v>
      </c>
    </row>
    <row r="49" spans="8:18" ht="15.75">
      <c r="H49" s="29"/>
      <c r="P49" s="33">
        <v>34638</v>
      </c>
      <c r="Q49" s="34">
        <v>144.5</v>
      </c>
      <c r="R49" s="18">
        <f>L29</f>
        <v>1440.4049</v>
      </c>
    </row>
    <row r="50" spans="12:18" ht="15.75">
      <c r="L50" s="37"/>
      <c r="P50" s="33">
        <v>34668</v>
      </c>
      <c r="Q50" s="34">
        <v>146.4</v>
      </c>
      <c r="R50" s="18">
        <f>M29</f>
        <v>1450.1944799999999</v>
      </c>
    </row>
    <row r="51" spans="12:18" ht="15.75">
      <c r="L51" s="18"/>
      <c r="P51" s="33">
        <v>34699</v>
      </c>
      <c r="Q51" s="34">
        <v>138.8</v>
      </c>
      <c r="R51" s="18">
        <f>B30</f>
        <v>1406.75188</v>
      </c>
    </row>
    <row r="52" spans="12:18" ht="15.75">
      <c r="L52" s="37"/>
      <c r="P52" s="33">
        <v>34730</v>
      </c>
      <c r="Q52" s="34">
        <v>132.3</v>
      </c>
      <c r="R52" s="18">
        <f>C30</f>
        <v>1322.19297</v>
      </c>
    </row>
    <row r="53" spans="12:18" ht="15.75">
      <c r="L53" s="18"/>
      <c r="P53" s="33">
        <v>34758</v>
      </c>
      <c r="Q53" s="34">
        <v>133.3</v>
      </c>
      <c r="R53" s="18">
        <f>D30</f>
        <v>1297.2222800000002</v>
      </c>
    </row>
    <row r="54" spans="16:18" ht="15.75">
      <c r="P54" s="33">
        <v>34789</v>
      </c>
      <c r="Q54" s="34">
        <v>134.5</v>
      </c>
      <c r="R54" s="18">
        <f>E30</f>
        <v>1266.78825</v>
      </c>
    </row>
    <row r="55" spans="16:18" ht="15.75">
      <c r="P55" s="33">
        <v>34819</v>
      </c>
      <c r="Q55" s="34">
        <v>133.2</v>
      </c>
      <c r="R55" s="18">
        <f>F30</f>
        <v>1253.4786</v>
      </c>
    </row>
    <row r="56" spans="16:18" ht="15.75">
      <c r="P56" s="33">
        <v>34850</v>
      </c>
      <c r="Q56" s="34">
        <v>139.1</v>
      </c>
      <c r="R56" s="18">
        <f>G30</f>
        <v>1323.38349</v>
      </c>
    </row>
    <row r="57" spans="16:18" ht="15.75">
      <c r="P57" s="33">
        <v>34880</v>
      </c>
      <c r="Q57" s="34">
        <v>132.7</v>
      </c>
      <c r="R57" s="18">
        <f>H30</f>
        <v>1242.82839</v>
      </c>
    </row>
    <row r="58" spans="16:18" ht="15.75">
      <c r="P58" s="33">
        <v>34911</v>
      </c>
      <c r="Q58" s="34">
        <v>141.7</v>
      </c>
      <c r="R58" s="18">
        <f>I30</f>
        <v>1331.4982199999997</v>
      </c>
    </row>
    <row r="59" spans="16:18" ht="15.75">
      <c r="P59" s="33">
        <v>34942</v>
      </c>
      <c r="Q59" s="34">
        <v>150.65</v>
      </c>
      <c r="R59" s="18">
        <f>J30</f>
        <v>1406.43827</v>
      </c>
    </row>
    <row r="60" spans="16:18" ht="15.75">
      <c r="P60" s="33">
        <v>34972</v>
      </c>
      <c r="Q60" s="34">
        <v>153.57</v>
      </c>
      <c r="R60" s="18">
        <f>K30</f>
        <v>1469.1581190000002</v>
      </c>
    </row>
    <row r="61" spans="16:18" ht="15.75">
      <c r="P61" s="33">
        <v>35003</v>
      </c>
      <c r="Q61" s="34">
        <v>154.7</v>
      </c>
      <c r="R61" s="18">
        <f>L30</f>
        <v>1453.99436</v>
      </c>
    </row>
    <row r="62" spans="16:18" ht="15.75">
      <c r="P62" s="33">
        <v>35033</v>
      </c>
      <c r="Q62" s="34">
        <v>154</v>
      </c>
      <c r="R62" s="18">
        <f>M30</f>
        <v>1451.4345999999998</v>
      </c>
    </row>
    <row r="63" spans="16:18" ht="15.75">
      <c r="P63" s="33">
        <v>35064</v>
      </c>
      <c r="Q63" s="34">
        <v>163.41</v>
      </c>
      <c r="R63" s="18">
        <f>B31</f>
        <v>1550.401398</v>
      </c>
    </row>
    <row r="64" spans="16:18" ht="15.75">
      <c r="P64" s="33">
        <v>35095</v>
      </c>
      <c r="Q64" s="34">
        <v>170.49</v>
      </c>
      <c r="R64" s="18">
        <f>C31</f>
        <v>1606.902348</v>
      </c>
    </row>
    <row r="65" spans="16:18" ht="15.75">
      <c r="P65" s="33">
        <v>35124</v>
      </c>
      <c r="Q65" s="34">
        <v>175.5</v>
      </c>
      <c r="R65" s="18">
        <f>D31</f>
        <v>1629.9738</v>
      </c>
    </row>
    <row r="66" spans="16:18" ht="15.75">
      <c r="P66" s="33">
        <v>35155</v>
      </c>
      <c r="Q66" s="34">
        <v>177.45</v>
      </c>
      <c r="R66" s="18">
        <f>E31</f>
        <v>1666.3087349999998</v>
      </c>
    </row>
    <row r="67" spans="16:18" ht="15.75">
      <c r="P67" s="33">
        <v>35185</v>
      </c>
      <c r="Q67" s="34">
        <v>189.34</v>
      </c>
      <c r="R67" s="18">
        <f>F31</f>
        <v>1801.7215720000002</v>
      </c>
    </row>
    <row r="68" spans="16:18" ht="15.75">
      <c r="P68" s="33">
        <v>35216</v>
      </c>
      <c r="Q68" s="34">
        <v>177.45</v>
      </c>
      <c r="R68" s="18">
        <f>G31</f>
        <v>1744.244775</v>
      </c>
    </row>
    <row r="69" spans="16:18" ht="15.75">
      <c r="P69" s="33">
        <v>35246</v>
      </c>
      <c r="Q69" s="34">
        <v>163.38</v>
      </c>
      <c r="R69" s="18">
        <f>H31</f>
        <v>1539.235656</v>
      </c>
    </row>
    <row r="70" spans="16:18" ht="15.75">
      <c r="P70" s="33">
        <v>35277</v>
      </c>
      <c r="Q70" s="34">
        <v>157.48</v>
      </c>
      <c r="R70" s="18">
        <f>I31</f>
        <v>1459.9813319999998</v>
      </c>
    </row>
    <row r="71" spans="16:18" ht="15.75">
      <c r="P71" s="33">
        <v>35308</v>
      </c>
      <c r="Q71" s="34">
        <v>174.6</v>
      </c>
      <c r="R71" s="18">
        <f>J31</f>
        <v>1633.2083999999998</v>
      </c>
    </row>
    <row r="72" spans="16:18" ht="15.75">
      <c r="P72" s="33">
        <v>35338</v>
      </c>
      <c r="Q72" s="34">
        <v>171.52</v>
      </c>
      <c r="R72" s="18">
        <f>K31</f>
        <v>1634.825728</v>
      </c>
    </row>
    <row r="73" spans="16:18" ht="15.75">
      <c r="P73" s="33">
        <v>35369</v>
      </c>
      <c r="Q73" s="34">
        <v>179.95</v>
      </c>
      <c r="R73" s="18">
        <f>L31</f>
        <v>1709.59698</v>
      </c>
    </row>
    <row r="74" spans="16:18" ht="15.75">
      <c r="P74" s="33">
        <v>35399</v>
      </c>
      <c r="Q74" s="34">
        <v>195.65</v>
      </c>
      <c r="R74" s="18">
        <f>M31</f>
        <v>1852.0033349999999</v>
      </c>
    </row>
    <row r="75" spans="16:18" ht="15.75">
      <c r="P75" s="33">
        <v>35430</v>
      </c>
      <c r="Q75" s="34">
        <v>183.17</v>
      </c>
      <c r="R75" s="18">
        <f>B32</f>
        <v>1790.779822</v>
      </c>
    </row>
    <row r="76" spans="16:18" ht="15.75">
      <c r="P76" s="33">
        <v>35461</v>
      </c>
      <c r="Q76" s="34">
        <v>166.08</v>
      </c>
      <c r="R76" s="18">
        <f>C32</f>
        <v>1611.72336</v>
      </c>
    </row>
    <row r="77" spans="16:18" ht="15.75">
      <c r="P77" s="33">
        <v>35489</v>
      </c>
      <c r="Q77" s="34">
        <v>156.32</v>
      </c>
      <c r="R77" s="18">
        <f>D32</f>
        <v>1500.765792</v>
      </c>
    </row>
    <row r="78" spans="16:18" ht="15.75">
      <c r="P78" s="33">
        <v>35520</v>
      </c>
      <c r="Q78" s="34">
        <v>158.48</v>
      </c>
      <c r="R78" s="18">
        <f>E32</f>
        <v>1478.111264</v>
      </c>
    </row>
    <row r="79" spans="16:18" ht="15.75">
      <c r="P79" s="33">
        <v>35550</v>
      </c>
      <c r="Q79" s="34">
        <v>165.14</v>
      </c>
      <c r="R79" s="18">
        <f>F32</f>
        <v>1508.9172079999998</v>
      </c>
    </row>
    <row r="80" spans="16:18" ht="15.75">
      <c r="P80" s="33">
        <v>35581</v>
      </c>
      <c r="Q80" s="34">
        <v>172.4</v>
      </c>
      <c r="R80" s="18">
        <f>G32</f>
        <v>1566.54708</v>
      </c>
    </row>
    <row r="81" spans="16:18" ht="15.75">
      <c r="P81" s="33">
        <v>35611</v>
      </c>
      <c r="Q81" s="34">
        <v>184.43</v>
      </c>
      <c r="R81" s="18">
        <f>H32</f>
        <v>1689.710774</v>
      </c>
    </row>
    <row r="82" spans="16:18" ht="15.75">
      <c r="P82" s="33">
        <v>35642</v>
      </c>
      <c r="Q82" s="34">
        <v>178.46</v>
      </c>
      <c r="R82" s="18">
        <f>I32</f>
        <v>1629.464722</v>
      </c>
    </row>
    <row r="83" spans="16:18" ht="15.75">
      <c r="P83" s="33">
        <v>35673</v>
      </c>
      <c r="Q83" s="34">
        <v>171.67</v>
      </c>
      <c r="R83" s="18">
        <f>J32</f>
        <v>1616.942563</v>
      </c>
    </row>
    <row r="84" spans="16:18" ht="15.75">
      <c r="P84" s="33">
        <v>35703</v>
      </c>
      <c r="Q84" s="34">
        <v>165.45</v>
      </c>
      <c r="R84" s="18">
        <f>K32</f>
        <v>1546.13025</v>
      </c>
    </row>
    <row r="85" spans="16:18" ht="15.75">
      <c r="P85" s="33">
        <v>35734</v>
      </c>
      <c r="Q85" s="34">
        <v>166.1</v>
      </c>
      <c r="R85" s="18">
        <f>L32</f>
        <v>1532.0399599999998</v>
      </c>
    </row>
    <row r="86" spans="16:18" ht="15.75">
      <c r="P86" s="33">
        <v>35764</v>
      </c>
      <c r="Q86" s="34">
        <v>154.2</v>
      </c>
      <c r="R86" s="18">
        <f>M32</f>
        <v>1411.87062</v>
      </c>
    </row>
    <row r="87" spans="16:18" ht="15.75">
      <c r="P87" s="33">
        <v>35795</v>
      </c>
      <c r="Q87" s="34">
        <v>158.01</v>
      </c>
      <c r="R87" s="18">
        <f>B33</f>
        <v>1447.6244159999999</v>
      </c>
    </row>
    <row r="88" spans="16:18" ht="15.75">
      <c r="P88" s="33">
        <v>35826</v>
      </c>
      <c r="Q88" s="34">
        <v>153.1</v>
      </c>
      <c r="R88" s="18">
        <f>C33</f>
        <v>1393.17938</v>
      </c>
    </row>
    <row r="89" spans="16:18" ht="15.75">
      <c r="P89" s="33">
        <v>35854</v>
      </c>
      <c r="Q89" s="34">
        <v>160.5</v>
      </c>
      <c r="R89" s="18">
        <f>D33</f>
        <v>1455.84735</v>
      </c>
    </row>
    <row r="90" spans="16:18" ht="15.75">
      <c r="P90" s="33">
        <v>35885</v>
      </c>
      <c r="Q90" s="34">
        <v>161.6</v>
      </c>
      <c r="R90" s="18">
        <f>E33</f>
        <v>1480.7246400000001</v>
      </c>
    </row>
    <row r="91" spans="16:18" ht="15.75">
      <c r="P91" s="33">
        <v>35915</v>
      </c>
      <c r="Q91" s="34">
        <v>164.3</v>
      </c>
      <c r="R91" s="18">
        <f>F33</f>
        <v>1564.00456</v>
      </c>
    </row>
    <row r="92" spans="16:18" ht="15.75">
      <c r="P92" s="33">
        <v>35946</v>
      </c>
      <c r="Q92" s="34">
        <v>170.35</v>
      </c>
      <c r="R92" s="18">
        <f>G33</f>
        <v>1663.50182</v>
      </c>
    </row>
    <row r="93" spans="16:18" ht="15.75">
      <c r="P93" s="33">
        <v>35976</v>
      </c>
      <c r="Q93" s="34">
        <v>187.5</v>
      </c>
      <c r="R93" s="18">
        <f>H33</f>
        <v>1833.8999999999999</v>
      </c>
    </row>
    <row r="94" spans="16:18" ht="15.75">
      <c r="P94" s="33">
        <v>36007</v>
      </c>
      <c r="Q94" s="34">
        <v>186.25</v>
      </c>
      <c r="R94" s="18">
        <f>I33</f>
        <v>1832.6255</v>
      </c>
    </row>
    <row r="95" spans="16:18" ht="15.75">
      <c r="P95" s="33">
        <v>36038</v>
      </c>
      <c r="Q95" s="34">
        <v>185.5</v>
      </c>
      <c r="R95" s="18">
        <f>J33</f>
        <v>1868.2447000000002</v>
      </c>
    </row>
    <row r="96" spans="16:18" ht="15.75">
      <c r="P96" s="33">
        <v>36068</v>
      </c>
      <c r="Q96" s="34">
        <v>168.2</v>
      </c>
      <c r="R96" s="18">
        <f>K33</f>
        <v>1697.979</v>
      </c>
    </row>
    <row r="97" spans="16:18" ht="15.75">
      <c r="P97" s="33">
        <v>36099</v>
      </c>
      <c r="Q97" s="34">
        <v>163.2</v>
      </c>
      <c r="R97" s="18">
        <f>L33</f>
        <v>1664.2319999999997</v>
      </c>
    </row>
    <row r="98" spans="16:18" ht="15.75">
      <c r="P98" s="33">
        <v>36129</v>
      </c>
      <c r="Q98" s="34">
        <v>163.6</v>
      </c>
      <c r="R98" s="18">
        <f>M33</f>
        <v>1672.7936399999999</v>
      </c>
    </row>
    <row r="99" spans="16:18" ht="15.75">
      <c r="P99" s="33">
        <v>36160</v>
      </c>
      <c r="Q99" s="34">
        <v>167.4</v>
      </c>
      <c r="R99" s="18">
        <f>B34</f>
        <v>1777.83822</v>
      </c>
    </row>
    <row r="100" spans="16:18" ht="15.75">
      <c r="P100" s="33">
        <v>36191</v>
      </c>
      <c r="Q100" s="34">
        <v>176.8</v>
      </c>
      <c r="R100" s="18">
        <f>C34</f>
        <v>1933.6969600000002</v>
      </c>
    </row>
    <row r="101" spans="16:18" ht="15.75">
      <c r="P101" s="33">
        <v>36219</v>
      </c>
      <c r="Q101" s="34">
        <v>175.4</v>
      </c>
      <c r="R101" s="18">
        <f>D34</f>
        <v>1914.03496</v>
      </c>
    </row>
    <row r="102" spans="16:18" ht="15.75">
      <c r="P102" s="33">
        <v>36250</v>
      </c>
      <c r="Q102" s="34">
        <v>182.1</v>
      </c>
      <c r="R102" s="18">
        <f>E34</f>
        <v>1928.7485699999997</v>
      </c>
    </row>
    <row r="103" spans="16:18" ht="15.75">
      <c r="P103" s="33">
        <v>36280</v>
      </c>
      <c r="Q103" s="34">
        <v>195.4</v>
      </c>
      <c r="R103" s="18">
        <f>F34</f>
        <v>2003.0844800000002</v>
      </c>
    </row>
    <row r="104" spans="16:18" ht="15.75">
      <c r="P104" s="33">
        <v>36311</v>
      </c>
      <c r="Q104" s="34">
        <v>191.9</v>
      </c>
      <c r="R104" s="18">
        <f>G34</f>
        <v>2015.85193</v>
      </c>
    </row>
    <row r="105" spans="16:18" ht="15.75">
      <c r="P105" s="33">
        <v>36341</v>
      </c>
      <c r="Q105" s="34">
        <v>187.3</v>
      </c>
      <c r="R105" s="18">
        <f>H34</f>
        <v>1957.3224600000003</v>
      </c>
    </row>
    <row r="106" spans="16:18" ht="15.75">
      <c r="P106" s="33">
        <v>36372</v>
      </c>
      <c r="Q106" s="34">
        <v>189.7</v>
      </c>
      <c r="R106" s="18">
        <f>I34</f>
        <v>2045.1746699999999</v>
      </c>
    </row>
    <row r="107" spans="16:18" ht="15.75">
      <c r="P107" s="33">
        <v>36403</v>
      </c>
      <c r="Q107" s="34">
        <v>217.95</v>
      </c>
      <c r="R107" s="18">
        <f>J34</f>
        <v>2381.517855</v>
      </c>
    </row>
    <row r="108" spans="16:18" ht="15.75">
      <c r="P108" s="33">
        <v>36433</v>
      </c>
      <c r="Q108" s="34">
        <v>225.2</v>
      </c>
      <c r="R108" s="18">
        <f>K34</f>
        <v>2516.5649599999997</v>
      </c>
    </row>
    <row r="109" spans="16:18" ht="15.75">
      <c r="P109" s="33">
        <v>36464</v>
      </c>
      <c r="Q109" s="34">
        <v>242</v>
      </c>
      <c r="R109" s="18">
        <f>L34</f>
        <v>2697.0899999999997</v>
      </c>
    </row>
    <row r="110" spans="16:18" ht="15.75">
      <c r="P110" s="33">
        <v>36494</v>
      </c>
      <c r="Q110" s="34">
        <v>231.54</v>
      </c>
      <c r="R110" s="18">
        <f>M34</f>
        <v>2604.5008439999997</v>
      </c>
    </row>
    <row r="111" spans="16:18" ht="15.75">
      <c r="P111" s="33">
        <v>36525</v>
      </c>
      <c r="Q111" s="34">
        <v>252.15</v>
      </c>
      <c r="R111" s="18">
        <f>B35</f>
        <v>2752.2424650000003</v>
      </c>
    </row>
    <row r="112" spans="16:18" ht="15.75">
      <c r="P112" s="33">
        <v>36556</v>
      </c>
      <c r="Q112" s="34">
        <v>257.39</v>
      </c>
      <c r="R112" s="18">
        <f>C35</f>
        <v>2834.944938</v>
      </c>
    </row>
    <row r="113" spans="16:18" ht="15.75">
      <c r="P113" s="33">
        <v>36585</v>
      </c>
      <c r="Q113" s="34">
        <v>301.14</v>
      </c>
      <c r="R113" s="18">
        <f>D35</f>
        <v>3315.3707159999994</v>
      </c>
    </row>
    <row r="114" spans="16:18" ht="15.75">
      <c r="P114" s="33">
        <v>36616</v>
      </c>
      <c r="Q114" s="34">
        <v>311.83</v>
      </c>
      <c r="R114" s="18">
        <f>E35</f>
        <v>3515.914433</v>
      </c>
    </row>
    <row r="115" spans="16:18" ht="15.75">
      <c r="P115" s="33">
        <v>36646</v>
      </c>
      <c r="Q115" s="34">
        <v>300.69</v>
      </c>
      <c r="R115" s="18">
        <f>F35</f>
        <v>3461.663556</v>
      </c>
    </row>
    <row r="116" spans="16:18" ht="15.75">
      <c r="P116" s="33">
        <v>36677</v>
      </c>
      <c r="Q116" s="34">
        <v>285.81</v>
      </c>
      <c r="R116" s="18">
        <f>G35</f>
        <v>3255.2044140000003</v>
      </c>
    </row>
    <row r="117" spans="16:18" ht="15.75">
      <c r="P117" s="33">
        <v>36707</v>
      </c>
      <c r="Q117" s="34">
        <v>284.05</v>
      </c>
      <c r="R117" s="18">
        <f>H35</f>
        <v>3256.23558</v>
      </c>
    </row>
    <row r="118" spans="16:18" ht="15.75">
      <c r="P118" s="33">
        <v>36738</v>
      </c>
      <c r="Q118" s="34">
        <v>205.34</v>
      </c>
      <c r="R118" s="18">
        <f>I35</f>
        <v>2339.685028</v>
      </c>
    </row>
    <row r="119" spans="16:18" ht="15.75">
      <c r="P119" s="33">
        <v>36769</v>
      </c>
      <c r="Q119" s="34">
        <v>175.51</v>
      </c>
      <c r="R119" s="18">
        <f>J35</f>
        <v>2015.978064</v>
      </c>
    </row>
    <row r="120" spans="16:18" ht="15.75">
      <c r="P120" s="33">
        <v>36799</v>
      </c>
      <c r="Q120" s="34">
        <v>155.37</v>
      </c>
      <c r="R120" s="18">
        <f>K35</f>
        <v>1770.9538710000002</v>
      </c>
    </row>
    <row r="121" spans="16:18" ht="15.75">
      <c r="P121" s="33">
        <v>36830</v>
      </c>
      <c r="Q121" s="34">
        <v>153.9</v>
      </c>
      <c r="R121" s="18">
        <f>L35</f>
        <v>1749.55059</v>
      </c>
    </row>
    <row r="122" spans="16:18" ht="15.75">
      <c r="P122" s="33">
        <v>36860</v>
      </c>
      <c r="Q122" s="34">
        <v>161.6</v>
      </c>
      <c r="R122" s="18">
        <f>M35</f>
        <v>1810.58256</v>
      </c>
    </row>
    <row r="123" spans="16:18" ht="15.75">
      <c r="P123" s="33">
        <v>36891</v>
      </c>
      <c r="Q123" s="34">
        <v>167.34</v>
      </c>
      <c r="R123" s="18">
        <f>B36</f>
        <v>1870.965305</v>
      </c>
    </row>
    <row r="124" spans="16:18" ht="15.75">
      <c r="P124" s="33">
        <v>36922</v>
      </c>
      <c r="Q124" s="34">
        <v>167.95</v>
      </c>
      <c r="R124" s="18">
        <f>C36</f>
        <v>1870.4087649999997</v>
      </c>
    </row>
    <row r="125" spans="16:18" ht="15.75">
      <c r="P125" s="33">
        <v>36950</v>
      </c>
      <c r="Q125" s="34">
        <v>187.96</v>
      </c>
      <c r="R125" s="18">
        <f>D36</f>
        <v>2082.57063</v>
      </c>
    </row>
    <row r="126" spans="16:18" ht="15.75">
      <c r="P126" s="33">
        <v>36981</v>
      </c>
      <c r="Q126" s="34">
        <v>193.19</v>
      </c>
      <c r="R126" s="18">
        <f>E36</f>
        <v>2160.452905</v>
      </c>
    </row>
    <row r="127" spans="16:18" ht="15.75">
      <c r="P127" s="33">
        <v>37011</v>
      </c>
      <c r="Q127" s="34">
        <v>198.68</v>
      </c>
      <c r="R127" s="18">
        <f>F36</f>
        <v>2194.8794660000003</v>
      </c>
    </row>
    <row r="128" spans="16:18" ht="15.75">
      <c r="P128" s="33">
        <v>37042</v>
      </c>
      <c r="Q128" s="34">
        <v>219.28</v>
      </c>
      <c r="R128" s="18">
        <f>G36</f>
        <v>2368.353324</v>
      </c>
    </row>
    <row r="129" spans="16:18" ht="15.75">
      <c r="P129" s="33">
        <v>37072</v>
      </c>
      <c r="Q129" s="34">
        <v>215.75</v>
      </c>
      <c r="R129" s="18">
        <f>H36</f>
        <v>2307.003505</v>
      </c>
    </row>
    <row r="130" spans="16:18" ht="15.75">
      <c r="P130" s="33">
        <v>37103</v>
      </c>
      <c r="Q130" s="34">
        <v>198.43</v>
      </c>
      <c r="R130" s="18">
        <f>I36</f>
        <v>2129.303204</v>
      </c>
    </row>
    <row r="131" spans="16:18" ht="15.75">
      <c r="P131" s="33">
        <v>37134</v>
      </c>
      <c r="Q131" s="34">
        <v>175.4</v>
      </c>
      <c r="R131" s="18">
        <f>J36</f>
        <v>1901.4743250000001</v>
      </c>
    </row>
    <row r="132" spans="16:18" ht="15.75">
      <c r="P132" s="33">
        <v>37164</v>
      </c>
      <c r="Q132" s="34">
        <v>166.22</v>
      </c>
      <c r="R132" s="18">
        <f>K36</f>
        <v>1786.046112</v>
      </c>
    </row>
    <row r="133" spans="16:18" ht="15.75">
      <c r="P133" s="33">
        <v>37195</v>
      </c>
      <c r="Q133" s="34">
        <v>170.32</v>
      </c>
      <c r="R133" s="18">
        <f>L36</f>
        <v>1813.645</v>
      </c>
    </row>
    <row r="134" spans="16:18" ht="15.75">
      <c r="P134" s="33">
        <v>37225</v>
      </c>
      <c r="Q134" s="34">
        <v>193.17</v>
      </c>
      <c r="R134" s="18">
        <f>M36</f>
        <v>2053.300515</v>
      </c>
    </row>
    <row r="135" spans="16:18" ht="15.75">
      <c r="P135" s="33">
        <v>37256</v>
      </c>
      <c r="Q135" s="34">
        <v>183.64</v>
      </c>
      <c r="R135" s="18">
        <f>B37</f>
        <v>1936.85108</v>
      </c>
    </row>
    <row r="136" spans="16:18" ht="15.75">
      <c r="P136" s="33">
        <v>37287</v>
      </c>
      <c r="Q136" s="34">
        <v>176.73</v>
      </c>
      <c r="R136" s="18">
        <f>C37</f>
        <v>1852.713609</v>
      </c>
    </row>
    <row r="137" spans="16:18" ht="15.75">
      <c r="P137" s="33">
        <v>37315</v>
      </c>
      <c r="Q137" s="34">
        <v>175.07</v>
      </c>
      <c r="R137" s="18">
        <f>D37</f>
        <v>1881.119872</v>
      </c>
    </row>
    <row r="138" spans="16:18" ht="15.75">
      <c r="P138" s="33">
        <v>37346</v>
      </c>
      <c r="Q138" s="34">
        <v>174.64</v>
      </c>
      <c r="R138" s="18">
        <f>E37</f>
        <v>1928.3923439999999</v>
      </c>
    </row>
    <row r="139" spans="16:18" ht="15.75">
      <c r="P139" s="33">
        <v>37376</v>
      </c>
      <c r="Q139" s="34">
        <v>175.77</v>
      </c>
      <c r="R139" s="18">
        <f>F37</f>
        <v>1949.693571</v>
      </c>
    </row>
    <row r="140" spans="16:18" ht="15.75">
      <c r="P140" s="33">
        <v>37407</v>
      </c>
      <c r="Q140" s="34">
        <v>176.83</v>
      </c>
      <c r="R140" s="18">
        <f>G37</f>
        <v>2023.7783579999998</v>
      </c>
    </row>
    <row r="141" spans="16:18" ht="15.75">
      <c r="P141" s="33">
        <v>37437</v>
      </c>
      <c r="Q141" s="34">
        <v>168.97</v>
      </c>
      <c r="R141" s="18">
        <f>H37</f>
        <v>1856.2706259999998</v>
      </c>
    </row>
    <row r="142" spans="16:18" ht="15.75">
      <c r="P142" s="33">
        <v>37468</v>
      </c>
      <c r="Q142" s="34">
        <v>159.76</v>
      </c>
      <c r="R142" s="18">
        <f>I37</f>
        <v>1737.01944</v>
      </c>
    </row>
    <row r="143" spans="16:18" ht="15.75">
      <c r="P143" s="33">
        <v>37499</v>
      </c>
      <c r="Q143" s="34">
        <v>168.87</v>
      </c>
      <c r="R143" s="18">
        <f>J37</f>
        <v>1855.636876</v>
      </c>
    </row>
    <row r="144" spans="16:18" ht="15.75">
      <c r="P144" s="33">
        <v>37529</v>
      </c>
      <c r="Q144" s="34">
        <v>166.22</v>
      </c>
      <c r="R144" s="18">
        <f>K37</f>
        <v>1935.651873</v>
      </c>
    </row>
    <row r="145" spans="16:18" ht="15.75">
      <c r="P145" s="33">
        <v>37560</v>
      </c>
      <c r="Q145" s="34">
        <v>170.32</v>
      </c>
      <c r="R145" s="18">
        <f>L37</f>
        <v>2081.131974</v>
      </c>
    </row>
    <row r="146" spans="16:18" ht="15.75">
      <c r="P146" s="33">
        <v>37590</v>
      </c>
      <c r="Q146" s="34">
        <v>193.17</v>
      </c>
      <c r="R146" s="18">
        <f>M37</f>
        <v>1961.7342359999998</v>
      </c>
    </row>
    <row r="147" spans="16:18" ht="15.75">
      <c r="P147" s="33">
        <v>37621</v>
      </c>
      <c r="Q147" s="34">
        <v>183.64</v>
      </c>
      <c r="R147" s="18">
        <f>B38</f>
        <v>2087.184624</v>
      </c>
    </row>
    <row r="148" spans="16:18" ht="15.75">
      <c r="P148" s="33">
        <v>37652</v>
      </c>
      <c r="Q148" s="34">
        <v>176.73</v>
      </c>
      <c r="R148" s="18">
        <f>C38</f>
        <v>2296.868238</v>
      </c>
    </row>
    <row r="149" spans="16:18" ht="15.75">
      <c r="P149" s="33">
        <v>37680</v>
      </c>
      <c r="Q149" s="34">
        <v>175.07</v>
      </c>
      <c r="R149" s="18">
        <f>D38</f>
        <v>2281.2391139999995</v>
      </c>
    </row>
    <row r="150" spans="16:18" ht="15.75">
      <c r="P150" s="33">
        <v>37711</v>
      </c>
      <c r="Q150" s="34">
        <v>174.64</v>
      </c>
      <c r="R150" s="18">
        <f>E38</f>
        <v>2079.3962220000003</v>
      </c>
    </row>
    <row r="151" spans="16:18" ht="15.75">
      <c r="P151" s="33">
        <v>37741</v>
      </c>
      <c r="Q151" s="34">
        <v>175.77</v>
      </c>
      <c r="R151" s="18">
        <f>F38</f>
        <v>2148.8456220000003</v>
      </c>
    </row>
    <row r="152" spans="16:18" ht="15.75">
      <c r="P152" s="33">
        <v>37772</v>
      </c>
      <c r="Q152" s="34">
        <v>176.83</v>
      </c>
      <c r="R152" s="18">
        <f>G38</f>
        <v>2488.7995</v>
      </c>
    </row>
    <row r="153" spans="16:18" ht="15.75">
      <c r="P153" s="33">
        <v>37802</v>
      </c>
      <c r="Q153" s="34">
        <v>168.97</v>
      </c>
      <c r="R153" s="18">
        <f>H38</f>
        <v>2400.5603450000003</v>
      </c>
    </row>
    <row r="154" spans="16:18" ht="15.75">
      <c r="P154" s="33">
        <v>37833</v>
      </c>
      <c r="Q154" s="34">
        <v>159.76</v>
      </c>
      <c r="R154" s="18">
        <f>I38</f>
        <v>2403.853928</v>
      </c>
    </row>
    <row r="155" spans="16:18" ht="15.75">
      <c r="P155" s="33">
        <v>37864</v>
      </c>
      <c r="Q155" s="34">
        <v>168.87</v>
      </c>
      <c r="R155" s="18">
        <f>J38</f>
        <v>2806.5239149999998</v>
      </c>
    </row>
    <row r="156" spans="16:18" ht="15.75">
      <c r="P156" s="33">
        <v>37894</v>
      </c>
      <c r="Q156" s="34">
        <v>260.55</v>
      </c>
      <c r="R156" s="18">
        <f>K38</f>
        <v>2819.958705</v>
      </c>
    </row>
    <row r="157" spans="16:18" ht="15.75">
      <c r="P157" s="33">
        <v>37925</v>
      </c>
      <c r="Q157" s="34">
        <v>280.76</v>
      </c>
      <c r="R157" s="18">
        <f>L38</f>
        <v>0</v>
      </c>
    </row>
    <row r="158" spans="16:18" ht="15.75">
      <c r="P158" s="33">
        <v>37955</v>
      </c>
      <c r="Q158" s="34">
        <v>314.78</v>
      </c>
      <c r="R158" s="18">
        <f>M38</f>
        <v>3414.8593519999995</v>
      </c>
    </row>
    <row r="159" spans="16:18" ht="15.75">
      <c r="P159" s="33">
        <v>37986</v>
      </c>
      <c r="Q159" s="34">
        <v>331.28</v>
      </c>
      <c r="R159" s="18">
        <f>B39</f>
        <v>3614.2648</v>
      </c>
    </row>
    <row r="160" spans="16:18" ht="15.75">
      <c r="P160" s="33">
        <v>38017</v>
      </c>
      <c r="Q160" s="34">
        <v>345.87</v>
      </c>
      <c r="R160" s="18">
        <f>C39</f>
        <v>3723.9170200000003</v>
      </c>
    </row>
    <row r="161" spans="16:18" ht="15.75">
      <c r="P161" s="33">
        <v>38046</v>
      </c>
      <c r="Q161" s="34">
        <v>331.57</v>
      </c>
      <c r="R161" s="18">
        <f>D39</f>
        <v>3558.1771409999997</v>
      </c>
    </row>
    <row r="162" spans="16:18" ht="15.75">
      <c r="P162" s="33">
        <v>38077</v>
      </c>
      <c r="Q162" s="34">
        <v>329.94</v>
      </c>
      <c r="R162" s="18">
        <f>E39</f>
        <v>3469.451076</v>
      </c>
    </row>
    <row r="163" spans="16:18" ht="15.75">
      <c r="P163" s="33">
        <v>38107</v>
      </c>
      <c r="Q163" s="34">
        <v>325.48</v>
      </c>
      <c r="R163" s="18">
        <f>F39</f>
        <v>3396.4488960000003</v>
      </c>
    </row>
    <row r="164" spans="16:18" ht="15.75">
      <c r="P164" s="33">
        <v>38138</v>
      </c>
      <c r="Q164" s="34">
        <v>390.72</v>
      </c>
      <c r="R164" s="18">
        <f>G39</f>
        <v>3831.306864</v>
      </c>
    </row>
    <row r="165" spans="16:18" ht="15.75">
      <c r="P165" s="33">
        <v>38168</v>
      </c>
      <c r="Q165" s="34">
        <v>412.25</v>
      </c>
      <c r="R165" s="18">
        <f>H39</f>
        <v>4211.339875000001</v>
      </c>
    </row>
    <row r="166" spans="16:18" ht="15.75">
      <c r="P166" s="33">
        <v>38199</v>
      </c>
      <c r="Q166" s="34">
        <v>355.35</v>
      </c>
      <c r="R166" s="18">
        <f>I39</f>
        <v>3592.4108250000004</v>
      </c>
    </row>
    <row r="167" spans="16:18" ht="15.75">
      <c r="P167" s="33">
        <v>38230</v>
      </c>
      <c r="Q167" s="34">
        <v>352.7</v>
      </c>
      <c r="R167" s="18">
        <f>J39</f>
        <v>3754.03299</v>
      </c>
    </row>
    <row r="168" spans="16:18" ht="15.75">
      <c r="P168" s="33">
        <v>38260</v>
      </c>
      <c r="Q168" s="34">
        <v>260.66</v>
      </c>
      <c r="R168" s="18">
        <f>K39</f>
        <v>3292.500724</v>
      </c>
    </row>
    <row r="169" spans="16:18" ht="15.75">
      <c r="P169" s="33">
        <v>38291</v>
      </c>
      <c r="Q169" s="34">
        <v>267.37</v>
      </c>
      <c r="R169" s="18">
        <f>L39</f>
        <v>3506.2901800000004</v>
      </c>
    </row>
    <row r="170" spans="16:18" ht="15.75">
      <c r="P170" s="33">
        <v>38321</v>
      </c>
      <c r="Q170" s="34">
        <v>268.24</v>
      </c>
      <c r="R170" s="18">
        <f>M39</f>
        <v>3600.478224</v>
      </c>
    </row>
    <row r="171" spans="16:18" ht="15.75">
      <c r="P171" s="33">
        <v>38352</v>
      </c>
      <c r="Q171" s="34">
        <v>306.85</v>
      </c>
      <c r="R171" s="18">
        <f>B40</f>
        <v>4262.790885</v>
      </c>
    </row>
    <row r="172" spans="16:18" ht="15.75">
      <c r="P172" s="33">
        <v>38383</v>
      </c>
      <c r="Q172" s="34">
        <v>297.42</v>
      </c>
      <c r="R172" s="18">
        <f>C40</f>
        <v>4341.320772</v>
      </c>
    </row>
    <row r="173" spans="16:18" ht="15.75">
      <c r="P173" s="33">
        <v>38411</v>
      </c>
      <c r="Q173" s="34">
        <v>292.22</v>
      </c>
      <c r="R173" s="18">
        <f>D40</f>
        <v>4286.72129</v>
      </c>
    </row>
    <row r="174" spans="16:18" ht="15.75">
      <c r="P174" s="33">
        <v>38442</v>
      </c>
      <c r="Q174" s="34">
        <v>324.27</v>
      </c>
      <c r="R174" s="18">
        <f>E40</f>
        <v>4357.118708999999</v>
      </c>
    </row>
    <row r="175" spans="16:18" ht="15.75">
      <c r="P175" s="33">
        <v>38472</v>
      </c>
      <c r="Q175" s="34">
        <v>280.37</v>
      </c>
      <c r="R175" s="18">
        <f>F40</f>
        <v>5006.467977</v>
      </c>
    </row>
    <row r="176" spans="16:18" ht="15.75">
      <c r="P176" s="33">
        <v>38503</v>
      </c>
      <c r="Q176" s="34">
        <v>418.47</v>
      </c>
      <c r="R176" s="18">
        <f>G40</f>
        <v>5583.143046</v>
      </c>
    </row>
    <row r="177" spans="16:18" ht="15.75">
      <c r="P177" s="33">
        <v>38533</v>
      </c>
      <c r="Q177" s="34">
        <v>373.18</v>
      </c>
      <c r="R177" s="18">
        <f>H40</f>
        <v>4987.699971999999</v>
      </c>
    </row>
    <row r="178" spans="16:18" ht="15.75">
      <c r="P178" s="33">
        <v>38564</v>
      </c>
      <c r="Q178" s="34">
        <v>405.27</v>
      </c>
      <c r="R178" s="18">
        <f>I40</f>
        <v>5271.752159999999</v>
      </c>
    </row>
    <row r="179" spans="16:18" ht="15.75">
      <c r="P179" s="33">
        <v>38595</v>
      </c>
      <c r="Q179" s="34">
        <v>379.68</v>
      </c>
      <c r="R179" s="18">
        <f>J40</f>
        <v>5095.761216000001</v>
      </c>
    </row>
    <row r="180" spans="16:18" ht="15.75">
      <c r="P180" s="33">
        <v>38625</v>
      </c>
      <c r="Q180" s="34">
        <v>325.69</v>
      </c>
      <c r="R180" s="18">
        <f>K40</f>
        <v>4307.478233</v>
      </c>
    </row>
    <row r="181" spans="16:18" ht="15.75">
      <c r="P181" s="33">
        <v>38656</v>
      </c>
      <c r="Q181" s="34">
        <v>328.18</v>
      </c>
      <c r="R181" s="18">
        <f>L40</f>
        <v>4302.242892</v>
      </c>
    </row>
    <row r="182" spans="16:18" ht="15.75">
      <c r="P182" s="33">
        <v>38686</v>
      </c>
      <c r="Q182" s="34">
        <v>333.93</v>
      </c>
      <c r="R182" s="18">
        <f>M40</f>
        <v>4295.374983</v>
      </c>
    </row>
    <row r="183" spans="16:18" ht="15.75">
      <c r="P183" s="33">
        <v>38717</v>
      </c>
      <c r="Q183" s="34">
        <v>314.23</v>
      </c>
      <c r="R183" s="18">
        <f>B41</f>
        <v>4022.7410370000002</v>
      </c>
    </row>
    <row r="184" spans="16:18" ht="15.75">
      <c r="P184" s="33">
        <v>38748</v>
      </c>
      <c r="Q184" s="34">
        <v>295.79</v>
      </c>
      <c r="R184" s="18">
        <f>C41</f>
        <v>3828.232496</v>
      </c>
    </row>
    <row r="185" spans="16:18" ht="15.75">
      <c r="P185" s="33">
        <v>38776</v>
      </c>
      <c r="Q185" s="34">
        <v>277.61</v>
      </c>
      <c r="R185" s="18">
        <f>D41</f>
        <v>3490.5848570000003</v>
      </c>
    </row>
    <row r="186" spans="16:18" ht="15.75">
      <c r="P186" s="33">
        <v>38807</v>
      </c>
      <c r="Q186" s="34">
        <v>291.21</v>
      </c>
      <c r="R186" s="18">
        <f>E41</f>
        <v>3561.556542</v>
      </c>
    </row>
    <row r="187" spans="16:18" ht="15.75">
      <c r="P187" s="33">
        <v>38837</v>
      </c>
      <c r="Q187" s="34">
        <v>287.85</v>
      </c>
      <c r="R187" s="18">
        <f>F41</f>
        <v>3668.0149800000004</v>
      </c>
    </row>
    <row r="188" spans="16:18" ht="15.75">
      <c r="P188" s="33">
        <v>38868</v>
      </c>
      <c r="Q188" s="34">
        <v>305.78</v>
      </c>
      <c r="R188" s="18">
        <f>G41</f>
        <v>3889.307554</v>
      </c>
    </row>
    <row r="189" spans="16:18" ht="15.75">
      <c r="P189" s="33">
        <v>38898</v>
      </c>
      <c r="Q189" s="34">
        <v>325.56</v>
      </c>
      <c r="R189" s="18">
        <f>H41</f>
        <v>4173.321084</v>
      </c>
    </row>
    <row r="190" spans="16:18" ht="15.75">
      <c r="P190" s="33">
        <v>38929</v>
      </c>
      <c r="Q190" s="34">
        <v>331.76</v>
      </c>
      <c r="R190" s="18">
        <f>I41</f>
        <v>4236.40932</v>
      </c>
    </row>
    <row r="191" spans="16:18" ht="15.75">
      <c r="P191" s="33">
        <v>38960</v>
      </c>
      <c r="Q191" s="34">
        <v>317.65</v>
      </c>
      <c r="R191" s="18">
        <f>J41</f>
        <v>4065.8247049999995</v>
      </c>
    </row>
    <row r="192" spans="16:18" ht="15.75">
      <c r="P192" s="33">
        <v>38990</v>
      </c>
      <c r="Q192" s="34">
        <v>321.92</v>
      </c>
      <c r="R192" s="18">
        <f>K41</f>
        <v>4003.8478080000004</v>
      </c>
    </row>
    <row r="193" spans="16:18" ht="15.75">
      <c r="P193" s="33">
        <v>39021</v>
      </c>
      <c r="Q193" s="34">
        <v>341.78</v>
      </c>
      <c r="R193" s="18">
        <f>L41</f>
        <v>4217.257598</v>
      </c>
    </row>
    <row r="194" spans="16:18" ht="15.75">
      <c r="P194" s="33">
        <v>39051</v>
      </c>
      <c r="Q194" s="34">
        <v>351.93</v>
      </c>
      <c r="R194" s="18">
        <f>M41</f>
        <v>4359.884805000001</v>
      </c>
    </row>
    <row r="195" spans="16:18" ht="15.75">
      <c r="P195" s="33">
        <v>39082</v>
      </c>
      <c r="Q195" s="34">
        <v>368.54</v>
      </c>
      <c r="R195" s="18">
        <f>B42</f>
        <v>4468.842332</v>
      </c>
    </row>
    <row r="196" spans="16:18" ht="15.75">
      <c r="P196" s="33">
        <v>39113</v>
      </c>
      <c r="Q196" s="34">
        <v>358.59</v>
      </c>
      <c r="R196" s="18">
        <f>C42</f>
        <v>4328.288877</v>
      </c>
    </row>
    <row r="197" spans="16:18" ht="15.75">
      <c r="P197" s="33">
        <v>39141</v>
      </c>
      <c r="Q197" s="34">
        <v>345.43</v>
      </c>
      <c r="R197" s="18">
        <f>D42</f>
        <v>4144.883656</v>
      </c>
    </row>
    <row r="198" spans="16:18" ht="15.75">
      <c r="P198" s="33">
        <v>39172</v>
      </c>
      <c r="Q198" s="34">
        <v>335.87</v>
      </c>
      <c r="R198" s="18">
        <f>E42</f>
        <v>3935.8590080000004</v>
      </c>
    </row>
    <row r="199" spans="16:18" ht="15.75">
      <c r="P199" s="33">
        <v>39202</v>
      </c>
      <c r="Q199" s="34">
        <v>342.3</v>
      </c>
      <c r="R199" s="18">
        <f>F42</f>
        <v>3988.92459</v>
      </c>
    </row>
    <row r="200" spans="16:18" ht="15.75">
      <c r="P200" s="33">
        <v>39233</v>
      </c>
      <c r="Q200" s="34">
        <v>347.45</v>
      </c>
      <c r="R200" s="18">
        <f>G42</f>
        <v>4101.994699999999</v>
      </c>
    </row>
    <row r="201" spans="16:18" ht="15.75">
      <c r="P201" s="33">
        <v>39263</v>
      </c>
      <c r="Q201" s="34">
        <v>346.52</v>
      </c>
      <c r="R201" s="18">
        <f>H42</f>
        <v>4044.7893519999993</v>
      </c>
    </row>
    <row r="202" spans="16:18" ht="15.75">
      <c r="P202" s="33">
        <v>39294</v>
      </c>
      <c r="Q202" s="34">
        <v>349.6</v>
      </c>
      <c r="R202" s="18">
        <f>I42</f>
        <v>4276.27224</v>
      </c>
    </row>
    <row r="203" spans="16:18" ht="15.75">
      <c r="P203" s="33">
        <v>39325</v>
      </c>
      <c r="Q203" s="34">
        <v>336.32</v>
      </c>
      <c r="R203" s="18">
        <f>J42</f>
        <v>4387.12624</v>
      </c>
    </row>
    <row r="204" spans="16:18" ht="15.75">
      <c r="P204" s="33">
        <v>39355</v>
      </c>
      <c r="Q204" s="34">
        <v>301.45</v>
      </c>
      <c r="R204" s="18">
        <f>K42</f>
        <v>4049.98075</v>
      </c>
    </row>
    <row r="205" spans="16:18" ht="15.75">
      <c r="P205" s="33">
        <v>39386</v>
      </c>
      <c r="Q205" s="34"/>
      <c r="R205" s="18">
        <f>L42</f>
        <v>0</v>
      </c>
    </row>
    <row r="206" spans="16:18" ht="15.75">
      <c r="P206" s="33">
        <v>39416</v>
      </c>
      <c r="Q206" s="34">
        <v>281.65</v>
      </c>
      <c r="R206" s="18">
        <f>M42</f>
        <v>3878.0106849999997</v>
      </c>
    </row>
    <row r="207" spans="16:18" ht="15.75">
      <c r="P207" s="33">
        <v>39447</v>
      </c>
      <c r="Q207" s="34">
        <v>310.65</v>
      </c>
      <c r="R207" s="18">
        <v>4168.232509772726</v>
      </c>
    </row>
    <row r="208" spans="16:18" ht="15.75">
      <c r="P208" s="33">
        <v>39478</v>
      </c>
      <c r="Q208" s="34">
        <v>330.37</v>
      </c>
      <c r="R208" s="18">
        <v>4221.6624112222225</v>
      </c>
    </row>
    <row r="209" spans="16:18" ht="15.75">
      <c r="P209" s="33">
        <v>39507</v>
      </c>
      <c r="Q209" s="34">
        <v>365.95</v>
      </c>
      <c r="R209" s="18">
        <v>4667.850828333333</v>
      </c>
    </row>
    <row r="210" spans="16:18" ht="15.75">
      <c r="P210" s="33">
        <v>39538</v>
      </c>
      <c r="Q210" s="34">
        <v>389.61</v>
      </c>
      <c r="R210" s="18">
        <v>5092.075564105264</v>
      </c>
    </row>
    <row r="211" spans="16:18" ht="15.75">
      <c r="P211" s="33">
        <v>39568</v>
      </c>
      <c r="Q211" s="34">
        <v>416</v>
      </c>
      <c r="R211" s="18">
        <v>5683.966836363637</v>
      </c>
    </row>
    <row r="212" spans="16:18" ht="15.75">
      <c r="P212" s="33">
        <v>39599</v>
      </c>
      <c r="Q212" s="34">
        <v>422.66</v>
      </c>
      <c r="R212" s="18">
        <v>5883.0910846666675</v>
      </c>
    </row>
    <row r="213" spans="16:18" ht="15.75">
      <c r="P213" s="33">
        <v>39629</v>
      </c>
      <c r="Q213" s="34">
        <v>517.16</v>
      </c>
      <c r="R213" s="18">
        <v>6912.4028730909085</v>
      </c>
    </row>
    <row r="214" spans="16:18" ht="15.75">
      <c r="P214" s="33">
        <v>39660</v>
      </c>
      <c r="Q214" s="34">
        <v>560.35</v>
      </c>
      <c r="R214" s="18">
        <v>7387.946756521738</v>
      </c>
    </row>
    <row r="215" spans="16:18" ht="15.75">
      <c r="P215" s="33">
        <v>39691</v>
      </c>
      <c r="Q215" s="34">
        <v>523.58</v>
      </c>
      <c r="R215" s="18">
        <v>6903.480837000001</v>
      </c>
    </row>
    <row r="216" spans="16:18" ht="15.75">
      <c r="P216" s="33">
        <v>39721</v>
      </c>
      <c r="Q216" s="34">
        <v>483.41</v>
      </c>
      <c r="R216" s="18">
        <v>6231.63831</v>
      </c>
    </row>
    <row r="217" spans="16:18" ht="15.75">
      <c r="P217" s="33">
        <v>39752</v>
      </c>
      <c r="Q217" s="34">
        <v>465.63</v>
      </c>
      <c r="R217" s="18">
        <v>6087.925998</v>
      </c>
    </row>
    <row r="218" spans="16:18" ht="15.75">
      <c r="P218" s="33">
        <v>39782</v>
      </c>
      <c r="Q218" s="34">
        <v>459.4</v>
      </c>
      <c r="R218" s="18">
        <v>5912.698028421053</v>
      </c>
    </row>
    <row r="219" spans="16:18" ht="15.75">
      <c r="P219" s="33">
        <v>39813</v>
      </c>
      <c r="Q219" s="34">
        <v>432.39</v>
      </c>
      <c r="R219" s="18">
        <v>5490.92061</v>
      </c>
    </row>
    <row r="220" spans="16:18" ht="15.75">
      <c r="P220" s="33">
        <v>39844</v>
      </c>
      <c r="Q220" s="34">
        <v>438.48</v>
      </c>
      <c r="R220" s="18">
        <v>5578.73026863158</v>
      </c>
    </row>
    <row r="221" spans="16:18" ht="15.75">
      <c r="P221" s="33">
        <v>39872</v>
      </c>
      <c r="Q221" s="34">
        <v>444.73</v>
      </c>
      <c r="R221" s="18">
        <v>5570.119713888888</v>
      </c>
    </row>
    <row r="222" spans="16:18" ht="15.75">
      <c r="P222" s="33">
        <v>39903</v>
      </c>
      <c r="Q222" s="34">
        <v>410.8</v>
      </c>
      <c r="R222" s="18">
        <v>5013.830805454546</v>
      </c>
    </row>
    <row r="223" spans="16:18" ht="15.75">
      <c r="P223" s="33">
        <v>39933</v>
      </c>
      <c r="Q223" s="34">
        <v>439.83</v>
      </c>
      <c r="R223" s="18">
        <v>5414.961047318181</v>
      </c>
    </row>
    <row r="224" spans="16:18" ht="15.75">
      <c r="P224" s="33">
        <v>39964</v>
      </c>
      <c r="Q224" s="34">
        <v>490.18</v>
      </c>
      <c r="R224" s="18">
        <v>6352.524473500001</v>
      </c>
    </row>
    <row r="225" spans="16:18" ht="15.75">
      <c r="P225" s="33">
        <v>39994</v>
      </c>
      <c r="Q225" s="34">
        <v>530.42</v>
      </c>
      <c r="R225" s="18">
        <v>6771.265616260869</v>
      </c>
    </row>
    <row r="226" spans="16:18" ht="15.75">
      <c r="P226" s="33">
        <v>40025</v>
      </c>
      <c r="Q226" s="34">
        <v>453.87</v>
      </c>
      <c r="R226" s="18">
        <v>5863.006012090908</v>
      </c>
    </row>
    <row r="227" spans="16:18" ht="15.75">
      <c r="P227" s="33">
        <v>40056</v>
      </c>
      <c r="Q227" s="34">
        <v>535.53</v>
      </c>
      <c r="R227" s="18">
        <v>7002.53940465</v>
      </c>
    </row>
    <row r="228" spans="16:18" ht="15.75">
      <c r="P228" s="33">
        <v>40086</v>
      </c>
      <c r="Q228" s="34">
        <v>441.63</v>
      </c>
      <c r="R228" s="18">
        <v>5740.84437652174</v>
      </c>
    </row>
    <row r="229" spans="16:18" ht="15.75">
      <c r="P229" s="33">
        <v>40117</v>
      </c>
      <c r="Q229" s="34">
        <v>448.2</v>
      </c>
      <c r="R229" s="18">
        <v>5862.2565509999995</v>
      </c>
    </row>
    <row r="230" spans="16:18" ht="15.75">
      <c r="P230" s="33">
        <v>40147</v>
      </c>
      <c r="Q230" s="34">
        <v>481.5</v>
      </c>
      <c r="R230" s="18">
        <v>6263.135325000002</v>
      </c>
    </row>
    <row r="232" spans="16:18" ht="15.75">
      <c r="P232" s="42"/>
      <c r="Q232" s="42"/>
      <c r="R232" s="42"/>
    </row>
    <row r="233" spans="16:18" ht="15.75">
      <c r="P233" s="43"/>
      <c r="Q233" s="42"/>
      <c r="R233" s="42"/>
    </row>
    <row r="234" spans="16:18" ht="15.75">
      <c r="P234" s="43"/>
      <c r="Q234" s="42"/>
      <c r="R234" s="42"/>
    </row>
    <row r="235" spans="16:18" ht="15.75">
      <c r="P235" s="42"/>
      <c r="Q235" s="42"/>
      <c r="R235" s="42"/>
    </row>
  </sheetData>
  <sheetProtection/>
  <mergeCells count="2">
    <mergeCell ref="A1:N1"/>
    <mergeCell ref="A24:N24"/>
  </mergeCell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Y232"/>
  <sheetViews>
    <sheetView zoomScalePageLayoutView="0" workbookViewId="0" topLeftCell="A1">
      <selection activeCell="A21" sqref="A21"/>
    </sheetView>
  </sheetViews>
  <sheetFormatPr defaultColWidth="11.00390625" defaultRowHeight="15.75"/>
  <cols>
    <col min="9" max="13" width="10.875" style="0" customWidth="1"/>
    <col min="14" max="14" width="15.50390625" style="0" customWidth="1"/>
    <col min="15" max="15" width="12.875" style="0" customWidth="1"/>
    <col min="18" max="18" width="11.375" style="0" bestFit="1" customWidth="1"/>
  </cols>
  <sheetData>
    <row r="1" spans="1:16" ht="18.75">
      <c r="A1" s="46" t="s">
        <v>36</v>
      </c>
      <c r="B1" s="46"/>
      <c r="C1" s="46"/>
      <c r="D1" s="46"/>
      <c r="E1" s="46"/>
      <c r="F1" s="46"/>
      <c r="G1" s="46"/>
      <c r="H1" s="46"/>
      <c r="I1" s="46"/>
      <c r="J1" s="46"/>
      <c r="K1" s="46"/>
      <c r="L1" s="46"/>
      <c r="M1" s="46"/>
      <c r="N1" s="46"/>
      <c r="O1" s="11" t="s">
        <v>16</v>
      </c>
      <c r="P1" s="13">
        <f>'precio_usa_maíz grano'!P1</f>
        <v>40183</v>
      </c>
    </row>
    <row r="2" spans="1:18" ht="15.75">
      <c r="A2" s="3" t="s">
        <v>12</v>
      </c>
      <c r="B2" s="3" t="s">
        <v>0</v>
      </c>
      <c r="C2" s="3" t="s">
        <v>1</v>
      </c>
      <c r="D2" s="3" t="s">
        <v>2</v>
      </c>
      <c r="E2" s="3" t="s">
        <v>3</v>
      </c>
      <c r="F2" s="3" t="s">
        <v>4</v>
      </c>
      <c r="G2" s="3" t="s">
        <v>5</v>
      </c>
      <c r="H2" s="3" t="s">
        <v>6</v>
      </c>
      <c r="I2" s="3" t="s">
        <v>7</v>
      </c>
      <c r="J2" s="3" t="s">
        <v>8</v>
      </c>
      <c r="K2" s="3" t="s">
        <v>9</v>
      </c>
      <c r="L2" s="3" t="s">
        <v>10</v>
      </c>
      <c r="M2" s="3" t="s">
        <v>11</v>
      </c>
      <c r="N2" s="3" t="s">
        <v>13</v>
      </c>
      <c r="P2" s="16" t="s">
        <v>17</v>
      </c>
      <c r="Q2" s="16" t="s">
        <v>29</v>
      </c>
      <c r="R2" s="16" t="s">
        <v>30</v>
      </c>
    </row>
    <row r="3" spans="1:18" s="9" customFormat="1" ht="15.75">
      <c r="A3" s="19">
        <v>1995</v>
      </c>
      <c r="B3" s="18">
        <v>166.35</v>
      </c>
      <c r="C3" s="18">
        <v>161.32</v>
      </c>
      <c r="D3" s="18">
        <v>167.06</v>
      </c>
      <c r="E3" s="18">
        <v>171.87</v>
      </c>
      <c r="F3" s="18" t="s">
        <v>14</v>
      </c>
      <c r="G3" s="18">
        <v>171.25</v>
      </c>
      <c r="H3" s="18">
        <v>179.94</v>
      </c>
      <c r="I3" s="18">
        <v>177.25</v>
      </c>
      <c r="J3" s="18">
        <v>190.81</v>
      </c>
      <c r="K3" s="18">
        <v>205.25</v>
      </c>
      <c r="L3" s="18">
        <v>212.69</v>
      </c>
      <c r="M3" s="18">
        <v>233.75</v>
      </c>
      <c r="N3" s="6">
        <f>AVERAGE(B3:M3)</f>
        <v>185.23090909090908</v>
      </c>
      <c r="P3" s="8">
        <v>33238</v>
      </c>
      <c r="Q3" s="24">
        <v>166.35</v>
      </c>
      <c r="R3" s="12">
        <f>B26</f>
        <v>917.1374549999999</v>
      </c>
    </row>
    <row r="4" spans="1:18" s="9" customFormat="1" ht="15.75">
      <c r="A4" s="19">
        <v>1996</v>
      </c>
      <c r="B4" s="18">
        <v>242.7</v>
      </c>
      <c r="C4" s="18">
        <v>239.13</v>
      </c>
      <c r="D4" s="18">
        <v>235.19</v>
      </c>
      <c r="E4" s="18">
        <v>253.33</v>
      </c>
      <c r="F4" s="18" t="s">
        <v>14</v>
      </c>
      <c r="G4" s="18">
        <v>246.4</v>
      </c>
      <c r="H4" s="18">
        <v>262</v>
      </c>
      <c r="I4" s="18">
        <v>271.25</v>
      </c>
      <c r="J4" s="18">
        <v>286.88</v>
      </c>
      <c r="K4" s="18">
        <v>260.5</v>
      </c>
      <c r="L4" s="18">
        <v>260.88</v>
      </c>
      <c r="M4" s="18">
        <v>260.4</v>
      </c>
      <c r="N4" s="6">
        <f aca="true" t="shared" si="0" ref="N4:N15">AVERAGE(B4:M4)</f>
        <v>256.2418181818182</v>
      </c>
      <c r="P4" s="8">
        <v>33269</v>
      </c>
      <c r="Q4" s="24">
        <v>161.32</v>
      </c>
      <c r="R4" s="12">
        <f>C26</f>
        <v>917.1687279999999</v>
      </c>
    </row>
    <row r="5" spans="1:18" s="9" customFormat="1" ht="15.75">
      <c r="A5" s="19">
        <v>1997</v>
      </c>
      <c r="B5" s="18">
        <v>257.75</v>
      </c>
      <c r="C5" s="18">
        <v>273</v>
      </c>
      <c r="D5" s="18">
        <v>289.82</v>
      </c>
      <c r="E5" s="18">
        <v>298.9</v>
      </c>
      <c r="F5" s="18">
        <v>315</v>
      </c>
      <c r="G5" s="18">
        <v>300.63</v>
      </c>
      <c r="H5" s="18">
        <v>282.5</v>
      </c>
      <c r="I5" s="18">
        <v>284.25</v>
      </c>
      <c r="J5" s="18">
        <v>274.9</v>
      </c>
      <c r="K5" s="18">
        <v>236.38</v>
      </c>
      <c r="L5" s="18">
        <v>253.38</v>
      </c>
      <c r="M5" s="18">
        <v>235.1</v>
      </c>
      <c r="N5" s="6">
        <f t="shared" si="0"/>
        <v>275.13416666666666</v>
      </c>
      <c r="P5" s="8">
        <v>33297</v>
      </c>
      <c r="Q5" s="24">
        <v>167.06</v>
      </c>
      <c r="R5" s="12">
        <f>D26</f>
        <v>1119.619414</v>
      </c>
    </row>
    <row r="6" spans="1:18" s="9" customFormat="1" ht="15.75">
      <c r="A6" s="19">
        <v>1998</v>
      </c>
      <c r="B6" s="18">
        <v>214.68</v>
      </c>
      <c r="C6" s="18">
        <v>202.25</v>
      </c>
      <c r="D6" s="18">
        <v>184.25</v>
      </c>
      <c r="E6" s="18">
        <v>171.13</v>
      </c>
      <c r="F6" s="18">
        <v>168.38</v>
      </c>
      <c r="G6" s="18">
        <v>180.8</v>
      </c>
      <c r="H6" s="18">
        <v>196.25</v>
      </c>
      <c r="I6" s="18">
        <v>160.32</v>
      </c>
      <c r="J6" s="18">
        <v>147.7</v>
      </c>
      <c r="K6" s="18">
        <v>146.63</v>
      </c>
      <c r="L6" s="18">
        <v>153.63</v>
      </c>
      <c r="M6" s="18">
        <v>155.9</v>
      </c>
      <c r="N6" s="6">
        <f t="shared" si="0"/>
        <v>173.49333333333334</v>
      </c>
      <c r="P6" s="8">
        <v>33328</v>
      </c>
      <c r="Q6" s="24">
        <v>171.87</v>
      </c>
      <c r="R6" s="12">
        <f>E26</f>
        <v>1082.712252</v>
      </c>
    </row>
    <row r="7" spans="1:18" s="9" customFormat="1" ht="15.75">
      <c r="A7" s="19">
        <v>1999</v>
      </c>
      <c r="B7" s="18">
        <v>145.4</v>
      </c>
      <c r="C7" s="18">
        <v>143</v>
      </c>
      <c r="D7" s="18">
        <v>137.3</v>
      </c>
      <c r="E7" s="18">
        <v>144.5</v>
      </c>
      <c r="F7" s="18">
        <v>143.88</v>
      </c>
      <c r="G7" s="18">
        <v>148.2</v>
      </c>
      <c r="H7" s="18">
        <v>141.63</v>
      </c>
      <c r="I7" s="18">
        <v>153.6</v>
      </c>
      <c r="J7" s="18">
        <v>160.75</v>
      </c>
      <c r="K7" s="18">
        <v>164.13</v>
      </c>
      <c r="L7" s="18">
        <v>165.5</v>
      </c>
      <c r="M7" s="18">
        <v>163.88</v>
      </c>
      <c r="N7" s="6">
        <f t="shared" si="0"/>
        <v>150.98083333333332</v>
      </c>
      <c r="P7" s="8">
        <v>33358</v>
      </c>
      <c r="Q7" s="24"/>
      <c r="R7" s="12"/>
    </row>
    <row r="8" spans="1:18" s="9" customFormat="1" ht="15.75">
      <c r="A8" s="19">
        <v>2000</v>
      </c>
      <c r="B8" s="18">
        <v>173.44</v>
      </c>
      <c r="C8" s="18">
        <v>180.85</v>
      </c>
      <c r="D8" s="18">
        <v>185.38</v>
      </c>
      <c r="E8" s="18">
        <v>186.94</v>
      </c>
      <c r="F8" s="18">
        <v>197.8</v>
      </c>
      <c r="G8" s="18" t="s">
        <v>14</v>
      </c>
      <c r="H8" s="18" t="s">
        <v>14</v>
      </c>
      <c r="I8" s="18">
        <v>167.7</v>
      </c>
      <c r="J8" s="18">
        <v>185.5</v>
      </c>
      <c r="K8" s="18">
        <v>183.5</v>
      </c>
      <c r="L8" s="18">
        <v>190.63</v>
      </c>
      <c r="M8" s="18">
        <v>206</v>
      </c>
      <c r="N8" s="6">
        <f t="shared" si="0"/>
        <v>185.77399999999997</v>
      </c>
      <c r="P8" s="8">
        <v>33389</v>
      </c>
      <c r="Q8" s="24">
        <v>171.25</v>
      </c>
      <c r="R8" s="12">
        <f>G26</f>
        <v>1065.723</v>
      </c>
    </row>
    <row r="9" spans="1:18" s="9" customFormat="1" ht="15.75">
      <c r="A9" s="19">
        <v>2001</v>
      </c>
      <c r="B9" s="18">
        <v>195.1</v>
      </c>
      <c r="C9" s="18">
        <v>175.75</v>
      </c>
      <c r="D9" s="18">
        <v>167.56</v>
      </c>
      <c r="E9" s="18">
        <v>168.13</v>
      </c>
      <c r="F9" s="18">
        <v>173.8</v>
      </c>
      <c r="G9" s="18">
        <v>186.5</v>
      </c>
      <c r="H9" s="18">
        <v>194.1</v>
      </c>
      <c r="I9" s="18">
        <v>187.75</v>
      </c>
      <c r="J9" s="18">
        <v>184.63</v>
      </c>
      <c r="K9" s="18">
        <v>177.7</v>
      </c>
      <c r="L9" s="18">
        <v>179.13</v>
      </c>
      <c r="M9" s="18">
        <v>167.56</v>
      </c>
      <c r="N9" s="6">
        <f t="shared" si="0"/>
        <v>179.80916666666667</v>
      </c>
      <c r="P9" s="8">
        <v>33419</v>
      </c>
      <c r="Q9" s="24">
        <v>179.94</v>
      </c>
      <c r="R9" s="12">
        <f>H26</f>
        <v>1104.723636</v>
      </c>
    </row>
    <row r="10" spans="1:18" s="9" customFormat="1" ht="15.75">
      <c r="A10" s="19">
        <v>2002</v>
      </c>
      <c r="B10" s="18">
        <v>167.2</v>
      </c>
      <c r="C10" s="18">
        <v>162.5</v>
      </c>
      <c r="D10" s="18">
        <v>170.81</v>
      </c>
      <c r="E10" s="18">
        <v>171.8</v>
      </c>
      <c r="F10" s="18">
        <v>175.25</v>
      </c>
      <c r="G10" s="18">
        <v>178.38</v>
      </c>
      <c r="H10" s="18">
        <v>196.95</v>
      </c>
      <c r="I10" s="18">
        <v>196.75</v>
      </c>
      <c r="J10" s="18">
        <v>197.25</v>
      </c>
      <c r="K10" s="18">
        <v>179.5</v>
      </c>
      <c r="L10" s="18">
        <v>173.38</v>
      </c>
      <c r="M10" s="18">
        <v>173.68</v>
      </c>
      <c r="N10" s="6">
        <f t="shared" si="0"/>
        <v>178.6208333333333</v>
      </c>
      <c r="P10" s="8">
        <v>33450</v>
      </c>
      <c r="Q10" s="24">
        <v>177.25</v>
      </c>
      <c r="R10" s="12">
        <f>I26</f>
        <v>1097.337025</v>
      </c>
    </row>
    <row r="11" spans="1:18" s="9" customFormat="1" ht="15.75">
      <c r="A11" s="19">
        <v>2003</v>
      </c>
      <c r="B11" s="18">
        <v>175</v>
      </c>
      <c r="C11" s="18">
        <v>187.25</v>
      </c>
      <c r="D11" s="18">
        <v>186</v>
      </c>
      <c r="E11" s="18">
        <v>192.8</v>
      </c>
      <c r="F11" s="18">
        <v>207.5</v>
      </c>
      <c r="G11" s="18">
        <v>201.88</v>
      </c>
      <c r="H11" s="18">
        <v>197.2</v>
      </c>
      <c r="I11" s="18">
        <v>198.62</v>
      </c>
      <c r="J11" s="18">
        <v>226.7</v>
      </c>
      <c r="K11" s="18">
        <v>235.25</v>
      </c>
      <c r="L11" s="18">
        <v>252.25</v>
      </c>
      <c r="M11" s="18">
        <v>241.4</v>
      </c>
      <c r="N11" s="6">
        <f t="shared" si="0"/>
        <v>208.48749999999998</v>
      </c>
      <c r="P11" s="8">
        <v>33481</v>
      </c>
      <c r="Q11" s="24">
        <v>190.81</v>
      </c>
      <c r="R11" s="12">
        <f>J26</f>
        <v>1202.580025</v>
      </c>
    </row>
    <row r="12" spans="1:18" s="9" customFormat="1" ht="15.75">
      <c r="A12" s="19">
        <v>2004</v>
      </c>
      <c r="B12" s="18">
        <v>264.13</v>
      </c>
      <c r="C12" s="18">
        <v>265.88</v>
      </c>
      <c r="D12" s="18">
        <v>311.85</v>
      </c>
      <c r="E12" s="18">
        <v>319.5</v>
      </c>
      <c r="F12" s="18">
        <v>317.12</v>
      </c>
      <c r="G12" s="18">
        <v>296.7</v>
      </c>
      <c r="H12" s="18">
        <v>303.63</v>
      </c>
      <c r="I12" s="18">
        <v>216.7</v>
      </c>
      <c r="J12" s="18">
        <v>184.25</v>
      </c>
      <c r="K12" s="18">
        <v>164.25</v>
      </c>
      <c r="L12" s="18">
        <v>164.5</v>
      </c>
      <c r="M12" s="18">
        <v>171.6</v>
      </c>
      <c r="N12" s="6">
        <f t="shared" si="0"/>
        <v>248.34249999999997</v>
      </c>
      <c r="P12" s="8">
        <v>33511</v>
      </c>
      <c r="Q12" s="24">
        <v>205.25</v>
      </c>
      <c r="R12" s="12">
        <f>K26</f>
        <v>1373.3482749999998</v>
      </c>
    </row>
    <row r="13" spans="1:18" ht="15.75">
      <c r="A13" s="19">
        <v>2005</v>
      </c>
      <c r="B13" s="18">
        <v>176.15</v>
      </c>
      <c r="C13" s="18">
        <v>177.95</v>
      </c>
      <c r="D13" s="18">
        <v>196.9</v>
      </c>
      <c r="E13" s="18">
        <v>204.35</v>
      </c>
      <c r="F13" s="18">
        <v>210.02</v>
      </c>
      <c r="G13" s="18">
        <v>228.82</v>
      </c>
      <c r="H13" s="18">
        <v>226.05</v>
      </c>
      <c r="I13" s="18">
        <v>209.22</v>
      </c>
      <c r="J13" s="18">
        <v>186.31</v>
      </c>
      <c r="K13" s="18">
        <v>174.87</v>
      </c>
      <c r="L13" s="18">
        <v>180</v>
      </c>
      <c r="M13" s="18">
        <v>207.69</v>
      </c>
      <c r="N13" s="6">
        <f t="shared" si="0"/>
        <v>198.19416666666666</v>
      </c>
      <c r="P13" s="8">
        <v>33542</v>
      </c>
      <c r="Q13" s="24">
        <v>212.69</v>
      </c>
      <c r="R13" s="12">
        <f>L26</f>
        <v>1628.865096</v>
      </c>
    </row>
    <row r="14" spans="1:25" ht="15.75">
      <c r="A14" s="19">
        <v>2006</v>
      </c>
      <c r="B14" s="18">
        <v>195.46</v>
      </c>
      <c r="C14" s="18">
        <v>185.25</v>
      </c>
      <c r="D14" s="18">
        <v>185.48</v>
      </c>
      <c r="E14" s="18">
        <v>185.07</v>
      </c>
      <c r="F14" s="18">
        <v>185.28</v>
      </c>
      <c r="G14" s="18">
        <v>185.87</v>
      </c>
      <c r="H14" s="18">
        <v>180.25</v>
      </c>
      <c r="I14" s="18">
        <v>170.3</v>
      </c>
      <c r="J14" s="18">
        <v>177.96</v>
      </c>
      <c r="K14" s="18">
        <v>188.58</v>
      </c>
      <c r="L14" s="18">
        <v>200.26</v>
      </c>
      <c r="M14" s="18">
        <v>190.9</v>
      </c>
      <c r="N14" s="6">
        <f t="shared" si="0"/>
        <v>185.88833333333332</v>
      </c>
      <c r="P14" s="8">
        <v>33572</v>
      </c>
      <c r="Q14" s="24">
        <v>233.75</v>
      </c>
      <c r="R14" s="12">
        <f>M26</f>
        <v>1790.454875</v>
      </c>
      <c r="Y14" t="s">
        <v>14</v>
      </c>
    </row>
    <row r="15" spans="1:18" ht="15.75">
      <c r="A15" s="19">
        <v>2007</v>
      </c>
      <c r="B15" s="18">
        <v>199.18</v>
      </c>
      <c r="C15" s="18">
        <v>219.7</v>
      </c>
      <c r="D15" s="18">
        <v>214.6</v>
      </c>
      <c r="E15" s="18">
        <v>200.45</v>
      </c>
      <c r="F15" s="18">
        <v>207.58</v>
      </c>
      <c r="G15" s="18">
        <v>240.02</v>
      </c>
      <c r="H15" s="18">
        <v>228.94</v>
      </c>
      <c r="I15" s="18">
        <v>227.93</v>
      </c>
      <c r="J15" s="18">
        <v>261.37</v>
      </c>
      <c r="K15" s="18">
        <v>262.7</v>
      </c>
      <c r="L15" s="18">
        <v>292.55</v>
      </c>
      <c r="M15" s="18">
        <v>318.16</v>
      </c>
      <c r="N15" s="6">
        <f t="shared" si="0"/>
        <v>239.43166666666664</v>
      </c>
      <c r="P15" s="8">
        <v>33603</v>
      </c>
      <c r="Q15" s="24">
        <v>242.7</v>
      </c>
      <c r="R15" s="12">
        <f>B27</f>
        <v>1814.4252</v>
      </c>
    </row>
    <row r="16" spans="1:18" ht="15.75">
      <c r="A16" s="19">
        <v>2008</v>
      </c>
      <c r="B16" s="18">
        <v>343</v>
      </c>
      <c r="C16" s="18">
        <v>355.33</v>
      </c>
      <c r="D16" s="18">
        <v>343.92</v>
      </c>
      <c r="E16" s="18">
        <v>337.16</v>
      </c>
      <c r="F16" s="18">
        <v>334.5</v>
      </c>
      <c r="G16" s="18">
        <v>389.2</v>
      </c>
      <c r="H16" s="18">
        <v>419.5</v>
      </c>
      <c r="I16" s="18">
        <v>362.96</v>
      </c>
      <c r="J16" s="18">
        <v>357.86</v>
      </c>
      <c r="K16" s="18">
        <v>263.98</v>
      </c>
      <c r="L16" s="18">
        <v>274.27</v>
      </c>
      <c r="M16" s="18">
        <v>280.76</v>
      </c>
      <c r="N16" s="6">
        <f aca="true" t="shared" si="1" ref="N16:N21">AVERAGE(B16:M16)</f>
        <v>338.5366666666667</v>
      </c>
      <c r="P16" s="8">
        <v>33634</v>
      </c>
      <c r="Q16" s="24">
        <v>239.13</v>
      </c>
      <c r="R16" s="12">
        <f>C27</f>
        <v>1799.2141199999999</v>
      </c>
    </row>
    <row r="17" spans="1:18" ht="15.75">
      <c r="A17" s="19">
        <v>2009</v>
      </c>
      <c r="B17" s="18">
        <v>312.9</v>
      </c>
      <c r="C17" s="18">
        <v>309.05</v>
      </c>
      <c r="D17" s="18">
        <v>304.72</v>
      </c>
      <c r="E17" s="18">
        <v>329.5</v>
      </c>
      <c r="F17" s="18">
        <v>394.8</v>
      </c>
      <c r="G17" s="18">
        <v>357.12</v>
      </c>
      <c r="H17" s="18">
        <v>376.8</v>
      </c>
      <c r="I17" s="18">
        <v>410.42</v>
      </c>
      <c r="J17" s="18">
        <v>395.48</v>
      </c>
      <c r="K17" s="18">
        <v>331.86</v>
      </c>
      <c r="L17" s="18">
        <v>335</v>
      </c>
      <c r="M17" s="18">
        <v>339.2</v>
      </c>
      <c r="N17" s="6">
        <f t="shared" si="1"/>
        <v>349.7375</v>
      </c>
      <c r="P17" s="8">
        <v>33663</v>
      </c>
      <c r="Q17" s="24">
        <v>235.19</v>
      </c>
      <c r="R17" s="12">
        <f>D27</f>
        <v>1780.082553</v>
      </c>
    </row>
    <row r="18" spans="1:18" ht="15.75">
      <c r="A18" s="19">
        <v>2010</v>
      </c>
      <c r="B18" s="18">
        <v>326.13</v>
      </c>
      <c r="C18" s="18">
        <v>307.47</v>
      </c>
      <c r="D18" s="18">
        <v>291.34</v>
      </c>
      <c r="E18" s="18">
        <v>299.83</v>
      </c>
      <c r="F18" s="18">
        <v>298.89</v>
      </c>
      <c r="G18" s="18">
        <v>312.78</v>
      </c>
      <c r="H18" s="18">
        <v>330.55</v>
      </c>
      <c r="I18" s="18">
        <v>340.84</v>
      </c>
      <c r="J18" s="18">
        <v>327.73</v>
      </c>
      <c r="K18" s="18">
        <v>332.89</v>
      </c>
      <c r="L18" s="18">
        <v>352.22</v>
      </c>
      <c r="M18" s="18">
        <v>362.92</v>
      </c>
      <c r="N18" s="6">
        <f t="shared" si="1"/>
        <v>323.6325</v>
      </c>
      <c r="P18" s="8">
        <v>33694</v>
      </c>
      <c r="Q18" s="24">
        <v>253.33</v>
      </c>
      <c r="R18" s="12">
        <f>E27</f>
        <v>1890.2724610000002</v>
      </c>
    </row>
    <row r="19" spans="1:18" ht="15.75">
      <c r="A19" s="19">
        <v>2011</v>
      </c>
      <c r="B19" s="18">
        <v>375.42</v>
      </c>
      <c r="C19" s="18">
        <v>368.33</v>
      </c>
      <c r="D19" s="18">
        <v>354.02</v>
      </c>
      <c r="E19" s="18">
        <v>344.17</v>
      </c>
      <c r="F19" s="18">
        <v>352.32</v>
      </c>
      <c r="G19" s="18">
        <v>356.95</v>
      </c>
      <c r="H19" s="18">
        <v>355.75</v>
      </c>
      <c r="I19" s="18">
        <v>361.66</v>
      </c>
      <c r="J19" s="18">
        <v>348.67</v>
      </c>
      <c r="K19" s="18">
        <v>311.05</v>
      </c>
      <c r="L19" s="18">
        <v>302.63</v>
      </c>
      <c r="M19" s="18">
        <v>291.35</v>
      </c>
      <c r="N19" s="6">
        <f t="shared" si="1"/>
        <v>343.5266666666667</v>
      </c>
      <c r="P19" s="8">
        <v>33724</v>
      </c>
      <c r="Q19" s="24"/>
      <c r="R19" s="12"/>
    </row>
    <row r="20" spans="1:18" ht="15.75">
      <c r="A20" s="19">
        <v>2012</v>
      </c>
      <c r="B20" s="18">
        <v>322.62</v>
      </c>
      <c r="C20" s="18">
        <v>342.8</v>
      </c>
      <c r="D20" s="18">
        <v>375.27</v>
      </c>
      <c r="E20" s="18">
        <v>399.85</v>
      </c>
      <c r="F20" s="18">
        <v>425.14</v>
      </c>
      <c r="G20" s="18">
        <v>433.64</v>
      </c>
      <c r="H20" s="18">
        <v>522.78</v>
      </c>
      <c r="I20" s="18">
        <v>571.92</v>
      </c>
      <c r="J20" s="18">
        <v>542.97</v>
      </c>
      <c r="K20" s="18">
        <v>496.63</v>
      </c>
      <c r="L20" s="18">
        <v>474.16</v>
      </c>
      <c r="M20" s="18">
        <v>475.27</v>
      </c>
      <c r="N20" s="6">
        <f t="shared" si="1"/>
        <v>448.5874999999999</v>
      </c>
      <c r="P20" s="8">
        <v>33755</v>
      </c>
      <c r="Q20" s="24">
        <v>246.4</v>
      </c>
      <c r="R20" s="12">
        <f>G27</f>
        <v>1862.88256</v>
      </c>
    </row>
    <row r="21" spans="1:18" ht="15.75">
      <c r="A21" s="26">
        <v>2013</v>
      </c>
      <c r="B21" s="4">
        <v>444.94</v>
      </c>
      <c r="C21" s="4">
        <v>450.7</v>
      </c>
      <c r="D21" s="4">
        <v>458.3</v>
      </c>
      <c r="E21" s="4">
        <v>422.1</v>
      </c>
      <c r="F21" s="4">
        <v>455.8</v>
      </c>
      <c r="G21" s="4">
        <v>503</v>
      </c>
      <c r="H21" s="4">
        <v>555.4</v>
      </c>
      <c r="I21" s="4">
        <v>427.6</v>
      </c>
      <c r="J21" s="4">
        <v>561.9</v>
      </c>
      <c r="K21" s="4">
        <v>456.95</v>
      </c>
      <c r="L21" s="4">
        <v>453.25</v>
      </c>
      <c r="M21" s="4">
        <v>494.6</v>
      </c>
      <c r="N21" s="39">
        <f t="shared" si="1"/>
        <v>473.71166666666664</v>
      </c>
      <c r="P21" s="8">
        <v>33785</v>
      </c>
      <c r="Q21" s="24">
        <v>262</v>
      </c>
      <c r="R21" s="12">
        <f>H27</f>
        <v>1996.5972</v>
      </c>
    </row>
    <row r="22" spans="1:18" ht="15.75">
      <c r="A22" s="17" t="s">
        <v>38</v>
      </c>
      <c r="B22" s="17"/>
      <c r="C22" s="17"/>
      <c r="D22" s="17"/>
      <c r="E22" s="17"/>
      <c r="F22" s="17"/>
      <c r="G22" s="17"/>
      <c r="H22" s="17"/>
      <c r="I22" s="17"/>
      <c r="J22" s="17"/>
      <c r="K22" s="17"/>
      <c r="L22" s="17" t="s">
        <v>31</v>
      </c>
      <c r="M22" s="17"/>
      <c r="N22" s="17"/>
      <c r="P22" s="8">
        <v>33816</v>
      </c>
      <c r="Q22" s="24">
        <v>271.25</v>
      </c>
      <c r="R22" s="12">
        <f>I27</f>
        <v>2037.494375</v>
      </c>
    </row>
    <row r="23" spans="1:18" ht="15.75">
      <c r="A23" s="17"/>
      <c r="B23" s="17"/>
      <c r="C23" s="17"/>
      <c r="D23" s="17"/>
      <c r="E23" s="17"/>
      <c r="F23" s="17"/>
      <c r="G23" s="17"/>
      <c r="H23" s="17"/>
      <c r="I23" s="17"/>
      <c r="J23" s="17"/>
      <c r="K23" s="17"/>
      <c r="L23" s="17"/>
      <c r="M23" s="17"/>
      <c r="N23" s="17"/>
      <c r="P23" s="8">
        <v>33847</v>
      </c>
      <c r="Q23" s="24">
        <v>286.88</v>
      </c>
      <c r="R23" s="12">
        <f>J27</f>
        <v>2164.2227199999998</v>
      </c>
    </row>
    <row r="24" spans="1:18" ht="15" customHeight="1">
      <c r="A24" s="46" t="s">
        <v>37</v>
      </c>
      <c r="B24" s="46"/>
      <c r="C24" s="46"/>
      <c r="D24" s="46"/>
      <c r="E24" s="46"/>
      <c r="F24" s="46"/>
      <c r="G24" s="46"/>
      <c r="H24" s="46"/>
      <c r="I24" s="46"/>
      <c r="J24" s="46"/>
      <c r="K24" s="46"/>
      <c r="L24" s="46"/>
      <c r="M24" s="46"/>
      <c r="N24" s="46"/>
      <c r="P24" s="8">
        <v>33877</v>
      </c>
      <c r="Q24" s="24">
        <v>260.5</v>
      </c>
      <c r="R24" s="12">
        <f>K27</f>
        <v>2012.70115</v>
      </c>
    </row>
    <row r="25" spans="1:18" ht="15.75">
      <c r="A25" s="3" t="s">
        <v>12</v>
      </c>
      <c r="B25" s="3" t="s">
        <v>0</v>
      </c>
      <c r="C25" s="3" t="s">
        <v>1</v>
      </c>
      <c r="D25" s="3" t="s">
        <v>2</v>
      </c>
      <c r="E25" s="3" t="s">
        <v>3</v>
      </c>
      <c r="F25" s="3" t="s">
        <v>4</v>
      </c>
      <c r="G25" s="3" t="s">
        <v>5</v>
      </c>
      <c r="H25" s="3" t="s">
        <v>6</v>
      </c>
      <c r="I25" s="3" t="s">
        <v>7</v>
      </c>
      <c r="J25" s="3" t="s">
        <v>8</v>
      </c>
      <c r="K25" s="3" t="s">
        <v>9</v>
      </c>
      <c r="L25" s="3" t="s">
        <v>10</v>
      </c>
      <c r="M25" s="3" t="s">
        <v>11</v>
      </c>
      <c r="N25" s="3" t="s">
        <v>13</v>
      </c>
      <c r="P25" s="8">
        <v>33908</v>
      </c>
      <c r="Q25" s="24">
        <v>260.88</v>
      </c>
      <c r="R25" s="12">
        <f>L27</f>
        <v>2062.51728</v>
      </c>
    </row>
    <row r="26" spans="1:18" ht="15.75">
      <c r="A26" s="19">
        <v>1995</v>
      </c>
      <c r="B26" s="18">
        <f>B3*'tipo cambio_mensual'!B6</f>
        <v>917.1374549999999</v>
      </c>
      <c r="C26" s="18">
        <f>C3*'tipo cambio_mensual'!C6</f>
        <v>917.1687279999999</v>
      </c>
      <c r="D26" s="18">
        <f>D3*'tipo cambio_mensual'!D6</f>
        <v>1119.619414</v>
      </c>
      <c r="E26" s="18">
        <f>E3*'tipo cambio_mensual'!E6</f>
        <v>1082.712252</v>
      </c>
      <c r="F26" s="18"/>
      <c r="G26" s="18">
        <f>G3*'tipo cambio_mensual'!G6</f>
        <v>1065.723</v>
      </c>
      <c r="H26" s="18">
        <f>H3*'tipo cambio_mensual'!H6</f>
        <v>1104.723636</v>
      </c>
      <c r="I26" s="18">
        <f>I3*'tipo cambio_mensual'!I6</f>
        <v>1097.337025</v>
      </c>
      <c r="J26" s="18">
        <f>J3*'tipo cambio_mensual'!J6</f>
        <v>1202.580025</v>
      </c>
      <c r="K26" s="18">
        <f>K3*'tipo cambio_mensual'!K6</f>
        <v>1373.3482749999998</v>
      </c>
      <c r="L26" s="18">
        <f>L3*'tipo cambio_mensual'!L6</f>
        <v>1628.865096</v>
      </c>
      <c r="M26" s="18">
        <f>M3*'tipo cambio_mensual'!M6</f>
        <v>1790.454875</v>
      </c>
      <c r="N26" s="6">
        <f aca="true" t="shared" si="2" ref="N26:N44">AVERAGE(B26:M26)</f>
        <v>1209.060889181818</v>
      </c>
      <c r="P26" s="8">
        <v>33938</v>
      </c>
      <c r="Q26" s="24">
        <v>260.4</v>
      </c>
      <c r="R26" s="12">
        <f>M27</f>
        <v>2049.8687999999997</v>
      </c>
    </row>
    <row r="27" spans="1:18" ht="15.75">
      <c r="A27" s="19">
        <v>1996</v>
      </c>
      <c r="B27" s="18">
        <f>B4*'tipo cambio_mensual'!B7</f>
        <v>1814.4252</v>
      </c>
      <c r="C27" s="18">
        <f>C4*'tipo cambio_mensual'!C7</f>
        <v>1799.2141199999999</v>
      </c>
      <c r="D27" s="18">
        <f>D4*'tipo cambio_mensual'!D7</f>
        <v>1780.082553</v>
      </c>
      <c r="E27" s="18">
        <f>E4*'tipo cambio_mensual'!E7</f>
        <v>1890.2724610000002</v>
      </c>
      <c r="F27" s="18"/>
      <c r="G27" s="18">
        <f>G4*'tipo cambio_mensual'!G7</f>
        <v>1862.88256</v>
      </c>
      <c r="H27" s="18">
        <f>H4*'tipo cambio_mensual'!H7</f>
        <v>1996.5972</v>
      </c>
      <c r="I27" s="18">
        <f>I4*'tipo cambio_mensual'!I7</f>
        <v>2037.494375</v>
      </c>
      <c r="J27" s="18">
        <f>J4*'tipo cambio_mensual'!J7</f>
        <v>2164.2227199999998</v>
      </c>
      <c r="K27" s="18">
        <f>K4*'tipo cambio_mensual'!K7</f>
        <v>2012.70115</v>
      </c>
      <c r="L27" s="18">
        <f>L4*'tipo cambio_mensual'!L7</f>
        <v>2062.51728</v>
      </c>
      <c r="M27" s="18">
        <f>M4*'tipo cambio_mensual'!M7</f>
        <v>2049.8687999999997</v>
      </c>
      <c r="N27" s="6">
        <f t="shared" si="2"/>
        <v>1951.8434926363639</v>
      </c>
      <c r="P27" s="8">
        <v>33969</v>
      </c>
      <c r="Q27" s="24">
        <v>257.75</v>
      </c>
      <c r="R27" s="12">
        <f>B28</f>
        <v>2017.435025</v>
      </c>
    </row>
    <row r="28" spans="1:18" ht="15.75">
      <c r="A28" s="19">
        <v>1997</v>
      </c>
      <c r="B28" s="18">
        <f>B5*'tipo cambio_mensual'!B8</f>
        <v>2017.435025</v>
      </c>
      <c r="C28" s="18">
        <f>C5*'tipo cambio_mensual'!C8</f>
        <v>2129.4819</v>
      </c>
      <c r="D28" s="18">
        <f>D5*'tipo cambio_mensual'!D8</f>
        <v>2308.329354</v>
      </c>
      <c r="E28" s="18">
        <f>E5*'tipo cambio_mensual'!E8</f>
        <v>2363.52186</v>
      </c>
      <c r="F28" s="18">
        <f>F5*'tipo cambio_mensual'!F8</f>
        <v>2488.689</v>
      </c>
      <c r="G28" s="18">
        <f>G5*'tipo cambio_mensual'!G8</f>
        <v>2390.0686259999998</v>
      </c>
      <c r="H28" s="18">
        <f>H5*'tipo cambio_mensual'!H8</f>
        <v>2224.20725</v>
      </c>
      <c r="I28" s="18">
        <f>I5*'tipo cambio_mensual'!I8</f>
        <v>2212.2608999999998</v>
      </c>
      <c r="J28" s="18">
        <f>J5*'tipo cambio_mensual'!J8</f>
        <v>2138.85945</v>
      </c>
      <c r="K28" s="18">
        <f>K5*'tipo cambio_mensual'!K8</f>
        <v>1858.0177139999998</v>
      </c>
      <c r="L28" s="18">
        <f>L5*'tipo cambio_mensual'!L8</f>
        <v>2095.173882</v>
      </c>
      <c r="M28" s="18">
        <f>M5*'tipo cambio_mensual'!M8</f>
        <v>1909.45869</v>
      </c>
      <c r="N28" s="6">
        <f t="shared" si="2"/>
        <v>2177.9586375833333</v>
      </c>
      <c r="P28" s="8">
        <v>34000</v>
      </c>
      <c r="Q28" s="24">
        <v>273</v>
      </c>
      <c r="R28" s="12">
        <f>C28</f>
        <v>2129.4819</v>
      </c>
    </row>
    <row r="29" spans="1:18" ht="15.75">
      <c r="A29" s="19">
        <v>1998</v>
      </c>
      <c r="B29" s="18">
        <f>B6*'tipo cambio_mensual'!B9</f>
        <v>1764.1758360000001</v>
      </c>
      <c r="C29" s="18">
        <f>C6*'tipo cambio_mensual'!C9</f>
        <v>1719.40815</v>
      </c>
      <c r="D29" s="18">
        <f>D6*'tipo cambio_mensual'!D9</f>
        <v>1578.5803</v>
      </c>
      <c r="E29" s="18">
        <f>E6*'tipo cambio_mensual'!E9</f>
        <v>1454.0060449999999</v>
      </c>
      <c r="F29" s="18">
        <f>F6*'tipo cambio_mensual'!F9</f>
        <v>1446.9566920000002</v>
      </c>
      <c r="G29" s="18">
        <f>G6*'tipo cambio_mensual'!G9</f>
        <v>1611.4884800000002</v>
      </c>
      <c r="H29" s="18">
        <f>H6*'tipo cambio_mensual'!H9</f>
        <v>1745.8400000000001</v>
      </c>
      <c r="I29" s="18">
        <f>I6*'tipo cambio_mensual'!I9</f>
        <v>1501.124256</v>
      </c>
      <c r="J29" s="18">
        <f>J6*'tipo cambio_mensual'!J9</f>
        <v>1511.07439</v>
      </c>
      <c r="K29" s="18">
        <f>K6*'tipo cambio_mensual'!K9</f>
        <v>1488.822368</v>
      </c>
      <c r="L29" s="18">
        <f>L6*'tipo cambio_mensual'!L9</f>
        <v>1531.414566</v>
      </c>
      <c r="M29" s="18">
        <f>M6*'tipo cambio_mensual'!M9</f>
        <v>1544.29863</v>
      </c>
      <c r="N29" s="6">
        <f t="shared" si="2"/>
        <v>1574.7658094166666</v>
      </c>
      <c r="P29" s="8">
        <v>34028</v>
      </c>
      <c r="Q29" s="24">
        <v>289.82</v>
      </c>
      <c r="R29" s="12">
        <f>D28</f>
        <v>2308.329354</v>
      </c>
    </row>
    <row r="30" spans="1:18" ht="15.75">
      <c r="A30" s="19">
        <v>1999</v>
      </c>
      <c r="B30" s="18">
        <f>B7*'tipo cambio_mensual'!B10</f>
        <v>1473.64354</v>
      </c>
      <c r="C30" s="18">
        <f>C7*'tipo cambio_mensual'!C10</f>
        <v>1429.1277</v>
      </c>
      <c r="D30" s="18">
        <f>D7*'tipo cambio_mensual'!D10</f>
        <v>1336.1486800000002</v>
      </c>
      <c r="E30" s="18">
        <f>E7*'tipo cambio_mensual'!E10</f>
        <v>1360.97325</v>
      </c>
      <c r="F30" s="18">
        <f>F7*'tipo cambio_mensual'!F10</f>
        <v>1353.9827400000001</v>
      </c>
      <c r="G30" s="18">
        <f>G7*'tipo cambio_mensual'!G10</f>
        <v>1409.9599799999999</v>
      </c>
      <c r="H30" s="18">
        <f>H7*'tipo cambio_mensual'!H10</f>
        <v>1326.464091</v>
      </c>
      <c r="I30" s="18">
        <f>I7*'tipo cambio_mensual'!I10</f>
        <v>1443.31776</v>
      </c>
      <c r="J30" s="18">
        <f>J7*'tipo cambio_mensual'!J10</f>
        <v>1500.7298500000002</v>
      </c>
      <c r="K30" s="18">
        <f>K7*'tipo cambio_mensual'!K10</f>
        <v>1570.182471</v>
      </c>
      <c r="L30" s="18">
        <f>L7*'tipo cambio_mensual'!L10</f>
        <v>1555.5013999999999</v>
      </c>
      <c r="M30" s="18">
        <f>M7*'tipo cambio_mensual'!M10</f>
        <v>1544.5526119999997</v>
      </c>
      <c r="N30" s="6">
        <f t="shared" si="2"/>
        <v>1442.0486728333333</v>
      </c>
      <c r="P30" s="8">
        <v>34059</v>
      </c>
      <c r="Q30" s="24">
        <v>298.9</v>
      </c>
      <c r="R30" s="12">
        <f>E28</f>
        <v>2363.52186</v>
      </c>
    </row>
    <row r="31" spans="1:18" ht="15.75">
      <c r="A31" s="19">
        <v>2000</v>
      </c>
      <c r="B31" s="18">
        <f>B8*'tipo cambio_mensual'!B11</f>
        <v>1645.564032</v>
      </c>
      <c r="C31" s="18">
        <f>C8*'tipo cambio_mensual'!C11</f>
        <v>1704.54742</v>
      </c>
      <c r="D31" s="18">
        <f>D8*'tipo cambio_mensual'!D11</f>
        <v>1721.7352879999999</v>
      </c>
      <c r="E31" s="18">
        <f>E8*'tipo cambio_mensual'!E11</f>
        <v>1755.422682</v>
      </c>
      <c r="F31" s="18">
        <f>F8*'tipo cambio_mensual'!F11</f>
        <v>1882.2252400000002</v>
      </c>
      <c r="G31" s="18"/>
      <c r="H31" s="18"/>
      <c r="I31" s="18">
        <f>I8*'tipo cambio_mensual'!I11</f>
        <v>1554.7299299999997</v>
      </c>
      <c r="J31" s="18">
        <f>J8*'tipo cambio_mensual'!J11</f>
        <v>1735.167</v>
      </c>
      <c r="K31" s="18">
        <f>K8*'tipo cambio_mensual'!K11</f>
        <v>1749.0119</v>
      </c>
      <c r="L31" s="18">
        <f>L8*'tipo cambio_mensual'!L11</f>
        <v>1811.0612520000002</v>
      </c>
      <c r="M31" s="18">
        <f>M8*'tipo cambio_mensual'!M11</f>
        <v>1949.9753999999998</v>
      </c>
      <c r="N31" s="6">
        <f t="shared" si="2"/>
        <v>1750.9440143999996</v>
      </c>
      <c r="P31" s="8">
        <v>34089</v>
      </c>
      <c r="Q31" s="24">
        <v>315</v>
      </c>
      <c r="R31" s="12">
        <f>F28</f>
        <v>2488.689</v>
      </c>
    </row>
    <row r="32" spans="1:18" ht="15.75">
      <c r="A32" s="19">
        <v>2001</v>
      </c>
      <c r="B32" s="18">
        <f>B9*'tipo cambio_mensual'!B12</f>
        <v>1907.41466</v>
      </c>
      <c r="C32" s="18">
        <f>C9*'tipo cambio_mensual'!C12</f>
        <v>1705.565875</v>
      </c>
      <c r="D32" s="18">
        <f>D9*'tipo cambio_mensual'!D12</f>
        <v>1608.676536</v>
      </c>
      <c r="E32" s="18">
        <f>E9*'tipo cambio_mensual'!E12</f>
        <v>1568.114884</v>
      </c>
      <c r="F32" s="18">
        <f>F9*'tipo cambio_mensual'!F12</f>
        <v>1588.04536</v>
      </c>
      <c r="G32" s="18">
        <f>G9*'tipo cambio_mensual'!G12</f>
        <v>1694.66955</v>
      </c>
      <c r="H32" s="18">
        <f>H9*'tipo cambio_mensual'!H12</f>
        <v>1778.3053799999998</v>
      </c>
      <c r="I32" s="18">
        <f>I9*'tipo cambio_mensual'!I12</f>
        <v>1714.2889249999998</v>
      </c>
      <c r="J32" s="18">
        <f>J9*'tipo cambio_mensual'!J12</f>
        <v>1739.0115070000002</v>
      </c>
      <c r="K32" s="18">
        <f>K9*'tipo cambio_mensual'!K12</f>
        <v>1660.6065</v>
      </c>
      <c r="L32" s="18">
        <f>L9*'tipo cambio_mensual'!L12</f>
        <v>1652.223468</v>
      </c>
      <c r="M32" s="18">
        <f>M9*'tipo cambio_mensual'!M12</f>
        <v>1534.196116</v>
      </c>
      <c r="N32" s="6">
        <f t="shared" si="2"/>
        <v>1679.25989675</v>
      </c>
      <c r="P32" s="8">
        <v>34120</v>
      </c>
      <c r="Q32" s="24">
        <v>300.63</v>
      </c>
      <c r="R32" s="12">
        <f>G28</f>
        <v>2390.0686259999998</v>
      </c>
    </row>
    <row r="33" spans="1:18" ht="15.75">
      <c r="A33" s="19">
        <v>2002</v>
      </c>
      <c r="B33" s="18">
        <f>B10*'tipo cambio_mensual'!B13</f>
        <v>1531.8195199999998</v>
      </c>
      <c r="C33" s="18">
        <f>C10*'tipo cambio_mensual'!C13</f>
        <v>1478.7175</v>
      </c>
      <c r="D33" s="18">
        <f>D10*'tipo cambio_mensual'!D13</f>
        <v>1549.366267</v>
      </c>
      <c r="E33" s="18">
        <f>E10*'tipo cambio_mensual'!E13</f>
        <v>1574.1862200000003</v>
      </c>
      <c r="F33" s="18">
        <f>F10*'tipo cambio_mensual'!F13</f>
        <v>1668.2397999999998</v>
      </c>
      <c r="G33" s="18">
        <f>G10*'tipo cambio_mensual'!G13</f>
        <v>1741.916376</v>
      </c>
      <c r="H33" s="18">
        <f>H10*'tipo cambio_mensual'!H13</f>
        <v>1926.3285599999997</v>
      </c>
      <c r="I33" s="18">
        <f>I10*'tipo cambio_mensual'!I13</f>
        <v>1935.9413000000002</v>
      </c>
      <c r="J33" s="18">
        <f>J10*'tipo cambio_mensual'!J13</f>
        <v>1986.58365</v>
      </c>
      <c r="K33" s="18">
        <f>K10*'tipo cambio_mensual'!K13</f>
        <v>1812.0525</v>
      </c>
      <c r="L33" s="18">
        <f>L10*'tipo cambio_mensual'!L13</f>
        <v>1768.04255</v>
      </c>
      <c r="M33" s="18">
        <f>M10*'tipo cambio_mensual'!M13</f>
        <v>1775.8606320000001</v>
      </c>
      <c r="N33" s="6">
        <f t="shared" si="2"/>
        <v>1729.0879062499998</v>
      </c>
      <c r="P33" s="8">
        <v>34150</v>
      </c>
      <c r="Q33" s="24">
        <v>282.5</v>
      </c>
      <c r="R33" s="12">
        <f>H28</f>
        <v>2224.20725</v>
      </c>
    </row>
    <row r="34" spans="1:18" ht="15.75">
      <c r="A34" s="19">
        <v>2003</v>
      </c>
      <c r="B34" s="18">
        <f>B11*'tipo cambio_mensual'!B14</f>
        <v>1858.5525</v>
      </c>
      <c r="C34" s="18">
        <f>C11*'tipo cambio_mensual'!C14</f>
        <v>2047.9907</v>
      </c>
      <c r="D34" s="18">
        <f>D11*'tipo cambio_mensual'!D14</f>
        <v>2029.7064</v>
      </c>
      <c r="E34" s="18">
        <f>E11*'tipo cambio_mensual'!E14</f>
        <v>2042.07976</v>
      </c>
      <c r="F34" s="18">
        <f>F11*'tipo cambio_mensual'!F14</f>
        <v>2127.1240000000003</v>
      </c>
      <c r="G34" s="18">
        <f>G11*'tipo cambio_mensual'!G14</f>
        <v>2120.688836</v>
      </c>
      <c r="H34" s="18">
        <f>H11*'tipo cambio_mensual'!H14</f>
        <v>2060.77944</v>
      </c>
      <c r="I34" s="18">
        <f>I11*'tipo cambio_mensual'!I14</f>
        <v>2141.342082</v>
      </c>
      <c r="J34" s="18">
        <f>J11*'tipo cambio_mensual'!J14</f>
        <v>2477.12823</v>
      </c>
      <c r="K34" s="18">
        <f>K11*'tipo cambio_mensual'!K14</f>
        <v>2628.8716999999997</v>
      </c>
      <c r="L34" s="18">
        <f>L11*'tipo cambio_mensual'!L14</f>
        <v>2811.32625</v>
      </c>
      <c r="M34" s="18">
        <f>M11*'tipo cambio_mensual'!M14</f>
        <v>2715.41204</v>
      </c>
      <c r="N34" s="6">
        <f t="shared" si="2"/>
        <v>2255.083494833333</v>
      </c>
      <c r="P34" s="8">
        <v>34181</v>
      </c>
      <c r="Q34" s="24">
        <v>284.25</v>
      </c>
      <c r="R34" s="12">
        <f>I28</f>
        <v>2212.2608999999998</v>
      </c>
    </row>
    <row r="35" spans="1:18" ht="15.75">
      <c r="A35" s="19">
        <v>2004</v>
      </c>
      <c r="B35" s="18">
        <f>B12*'tipo cambio_mensual'!B15</f>
        <v>2883.005363</v>
      </c>
      <c r="C35" s="18">
        <f>C12*'tipo cambio_mensual'!C15</f>
        <v>2928.455496</v>
      </c>
      <c r="D35" s="18">
        <f>D12*'tipo cambio_mensual'!D15</f>
        <v>3433.28139</v>
      </c>
      <c r="E35" s="18">
        <f>E12*'tipo cambio_mensual'!E15</f>
        <v>3602.3944500000002</v>
      </c>
      <c r="F35" s="18">
        <f>F12*'tipo cambio_mensual'!F15</f>
        <v>3650.812288</v>
      </c>
      <c r="G35" s="18">
        <f>G12*'tipo cambio_mensual'!G15</f>
        <v>3379.2349799999997</v>
      </c>
      <c r="H35" s="18">
        <f>H12*'tipo cambio_mensual'!H15</f>
        <v>3480.6928679999996</v>
      </c>
      <c r="I35" s="18">
        <f>I12*'tipo cambio_mensual'!I15</f>
        <v>2469.1231399999997</v>
      </c>
      <c r="J35" s="18">
        <f>J12*'tipo cambio_mensual'!J15</f>
        <v>2116.3692</v>
      </c>
      <c r="K35" s="18">
        <f>K12*'tipo cambio_mensual'!K15</f>
        <v>1872.170775</v>
      </c>
      <c r="L35" s="18">
        <f>L12*'tipo cambio_mensual'!L15</f>
        <v>1870.05245</v>
      </c>
      <c r="M35" s="18">
        <f>M12*'tipo cambio_mensual'!M15</f>
        <v>1922.62356</v>
      </c>
      <c r="N35" s="6">
        <f t="shared" si="2"/>
        <v>2800.6846633333334</v>
      </c>
      <c r="P35" s="8">
        <v>34212</v>
      </c>
      <c r="Q35" s="24">
        <v>274.9</v>
      </c>
      <c r="R35" s="12">
        <f>J28</f>
        <v>2138.85945</v>
      </c>
    </row>
    <row r="36" spans="1:18" ht="15.75">
      <c r="A36" s="19">
        <v>2005</v>
      </c>
      <c r="B36" s="18">
        <f>B13*'tipo cambio_mensual'!B16</f>
        <v>1983.5723050000001</v>
      </c>
      <c r="C36" s="18">
        <f>C13*'tipo cambio_mensual'!C16</f>
        <v>1981.7757649999999</v>
      </c>
      <c r="D36" s="18">
        <f>D13*'tipo cambio_mensual'!D16</f>
        <v>2193.99763</v>
      </c>
      <c r="E36" s="18">
        <f>E13*'tipo cambio_mensual'!E16</f>
        <v>2271.615905</v>
      </c>
      <c r="F36" s="18">
        <f>F13*'tipo cambio_mensual'!F16</f>
        <v>2304.612466</v>
      </c>
      <c r="G36" s="18">
        <f>G13*'tipo cambio_mensual'!G16</f>
        <v>2476.473096</v>
      </c>
      <c r="H36" s="18">
        <f>H13*'tipo cambio_mensual'!H16</f>
        <v>2413.784505</v>
      </c>
      <c r="I36" s="18">
        <f>I13*'tipo cambio_mensual'!I16</f>
        <v>2236.185204</v>
      </c>
      <c r="J36" s="18">
        <f>J13*'tipo cambio_mensual'!J16</f>
        <v>2007.956025</v>
      </c>
      <c r="K36" s="18">
        <f>K13*'tipo cambio_mensual'!K16</f>
        <v>1894.261788</v>
      </c>
      <c r="L36" s="18">
        <f>L13*'tipo cambio_mensual'!L16</f>
        <v>1920.33</v>
      </c>
      <c r="M36" s="18">
        <f>M13*'tipo cambio_mensual'!M16</f>
        <v>2207.640855</v>
      </c>
      <c r="N36" s="6">
        <f t="shared" si="2"/>
        <v>2157.6837953333334</v>
      </c>
      <c r="P36" s="8">
        <v>34242</v>
      </c>
      <c r="Q36" s="24">
        <v>236.38</v>
      </c>
      <c r="R36" s="12">
        <f>K28</f>
        <v>1858.0177139999998</v>
      </c>
    </row>
    <row r="37" spans="1:18" ht="15.75">
      <c r="A37" s="19">
        <v>2006</v>
      </c>
      <c r="B37" s="18">
        <f>B14*'tipo cambio_mensual'!B17</f>
        <v>2061.5166200000003</v>
      </c>
      <c r="C37" s="18">
        <f>C14*'tipo cambio_mensual'!C17</f>
        <v>1942.031325</v>
      </c>
      <c r="D37" s="18">
        <f>D14*'tipo cambio_mensual'!D17</f>
        <v>1993.316464</v>
      </c>
      <c r="E37" s="18">
        <f>E14*'tipo cambio_mensual'!E17</f>
        <v>2043.5614469999998</v>
      </c>
      <c r="F37" s="18">
        <f>F14*'tipo cambio_mensual'!F17</f>
        <v>2055.181344</v>
      </c>
      <c r="G37" s="18">
        <f>G14*'tipo cambio_mensual'!G17</f>
        <v>2117.3009309999998</v>
      </c>
      <c r="H37" s="18">
        <f>H14*'tipo cambio_mensual'!H17</f>
        <v>1980.1904499999998</v>
      </c>
      <c r="I37" s="18">
        <f>I14*'tipo cambio_mensual'!I17</f>
        <v>1851.5016</v>
      </c>
      <c r="J37" s="18">
        <f>J14*'tipo cambio_mensual'!J17</f>
        <v>1954.9439880000002</v>
      </c>
      <c r="K37" s="18">
        <f>K14*'tipo cambio_mensual'!K17</f>
        <v>2054.9751180000003</v>
      </c>
      <c r="L37" s="18">
        <f>L14*'tipo cambio_mensual'!L17</f>
        <v>2186.378602</v>
      </c>
      <c r="M37" s="18">
        <f>M14*'tipo cambio_mensual'!M17</f>
        <v>2070.86411</v>
      </c>
      <c r="N37" s="6">
        <f t="shared" si="2"/>
        <v>2025.9801665833336</v>
      </c>
      <c r="P37" s="8">
        <v>34273</v>
      </c>
      <c r="Q37" s="24">
        <v>253.38</v>
      </c>
      <c r="R37" s="12">
        <f>L28</f>
        <v>2095.173882</v>
      </c>
    </row>
    <row r="38" spans="1:18" ht="15.75">
      <c r="A38" s="19">
        <v>2007</v>
      </c>
      <c r="B38" s="18">
        <f>B15*'tipo cambio_mensual'!B18</f>
        <v>2181.598622</v>
      </c>
      <c r="C38" s="18">
        <f>C15*'tipo cambio_mensual'!C18</f>
        <v>2416.65606</v>
      </c>
      <c r="D38" s="18">
        <f>D15*'tipo cambio_mensual'!D18</f>
        <v>2385.04294</v>
      </c>
      <c r="E38" s="18">
        <f>E15*'tipo cambio_mensual'!E18</f>
        <v>2201.06127</v>
      </c>
      <c r="F38" s="18">
        <f>F15*'tipo cambio_mensual'!F18</f>
        <v>2245.3305860000005</v>
      </c>
      <c r="G38" s="18">
        <f>G15*'tipo cambio_mensual'!G18</f>
        <v>2600.6167000000005</v>
      </c>
      <c r="H38" s="18">
        <f>H15*'tipo cambio_mensual'!H18</f>
        <v>2475.047446</v>
      </c>
      <c r="I38" s="18">
        <f>I15*'tipo cambio_mensual'!I18</f>
        <v>2517.6236080000003</v>
      </c>
      <c r="J38" s="18">
        <f>J15*'tipo cambio_mensual'!J18</f>
        <v>2883.303155</v>
      </c>
      <c r="K38" s="18">
        <f>K15*'tipo cambio_mensual'!K18</f>
        <v>2843.22837</v>
      </c>
      <c r="L38" s="18"/>
      <c r="M38" s="18">
        <f>M15*'tipo cambio_mensual'!M18</f>
        <v>3451.526944</v>
      </c>
      <c r="N38" s="6">
        <f t="shared" si="2"/>
        <v>2563.7305182727277</v>
      </c>
      <c r="P38" s="8">
        <v>34303</v>
      </c>
      <c r="Q38" s="24">
        <v>235.1</v>
      </c>
      <c r="R38" s="12">
        <f>M28</f>
        <v>1909.45869</v>
      </c>
    </row>
    <row r="39" spans="1:18" ht="15.75">
      <c r="A39" s="19">
        <v>2008</v>
      </c>
      <c r="B39" s="18">
        <f>B16*'tipo cambio_mensual'!B19</f>
        <v>3742.13</v>
      </c>
      <c r="C39" s="18">
        <f>C16*'tipo cambio_mensual'!C19</f>
        <v>3825.660445</v>
      </c>
      <c r="D39" s="18">
        <f>D16*'tipo cambio_mensual'!D19</f>
        <v>3690.7086959999997</v>
      </c>
      <c r="E39" s="18">
        <f>E16*'tipo cambio_mensual'!E19</f>
        <v>3545.372264</v>
      </c>
      <c r="F39" s="18">
        <f>F16*'tipo cambio_mensual'!F19</f>
        <v>3490.5744</v>
      </c>
      <c r="G39" s="18">
        <f>G16*'tipo cambio_mensual'!G19</f>
        <v>4020.12464</v>
      </c>
      <c r="H39" s="18">
        <f>H16*'tipo cambio_mensual'!H19</f>
        <v>4285.40225</v>
      </c>
      <c r="I39" s="18">
        <f>I16*'tipo cambio_mensual'!I19</f>
        <v>3669.34412</v>
      </c>
      <c r="J39" s="18">
        <f>J16*'tipo cambio_mensual'!J19</f>
        <v>3808.9544820000006</v>
      </c>
      <c r="K39" s="18">
        <f>K16*'tipo cambio_mensual'!K19</f>
        <v>3334.436972</v>
      </c>
      <c r="L39" s="18">
        <f>L16*'tipo cambio_mensual'!L19</f>
        <v>3596.77678</v>
      </c>
      <c r="M39" s="18">
        <f>M16*'tipo cambio_mensual'!M19</f>
        <v>3768.5291759999996</v>
      </c>
      <c r="N39" s="6">
        <f t="shared" si="2"/>
        <v>3731.5011854166664</v>
      </c>
      <c r="P39" s="8">
        <v>34334</v>
      </c>
      <c r="Q39" s="24">
        <v>214.68</v>
      </c>
      <c r="R39" s="12">
        <f>B29</f>
        <v>1764.1758360000001</v>
      </c>
    </row>
    <row r="40" spans="1:18" ht="15.75">
      <c r="A40" s="19">
        <v>2009</v>
      </c>
      <c r="B40" s="18">
        <f>B17*'tipo cambio_mensual'!B20</f>
        <v>4346.838089999999</v>
      </c>
      <c r="C40" s="18">
        <f>C17*'tipo cambio_mensual'!C20</f>
        <v>4511.07923</v>
      </c>
      <c r="D40" s="18">
        <f>D17*'tipo cambio_mensual'!D20</f>
        <v>4470.09004</v>
      </c>
      <c r="E40" s="18">
        <f>E17*'tipo cambio_mensual'!E20</f>
        <v>4427.39265</v>
      </c>
      <c r="F40" s="18">
        <f>F17*'tipo cambio_mensual'!F20</f>
        <v>5196.397080000001</v>
      </c>
      <c r="G40" s="18">
        <f>G17*'tipo cambio_mensual'!G20</f>
        <v>4764.623616</v>
      </c>
      <c r="H40" s="18">
        <f>H17*'tipo cambio_mensual'!H20</f>
        <v>5036.08272</v>
      </c>
      <c r="I40" s="18">
        <f>I17*'tipo cambio_mensual'!I20</f>
        <v>5338.7433599999995</v>
      </c>
      <c r="J40" s="18">
        <f>J17*'tipo cambio_mensual'!J20</f>
        <v>5307.816176</v>
      </c>
      <c r="K40" s="18">
        <f>K17*'tipo cambio_mensual'!K20</f>
        <v>4389.080802</v>
      </c>
      <c r="L40" s="18">
        <f>L17*'tipo cambio_mensual'!L20</f>
        <v>4391.649</v>
      </c>
      <c r="M40" s="18">
        <f>M17*'tipo cambio_mensual'!M20</f>
        <v>4363.16352</v>
      </c>
      <c r="N40" s="6">
        <f t="shared" si="2"/>
        <v>4711.913023666667</v>
      </c>
      <c r="P40" s="8">
        <v>34365</v>
      </c>
      <c r="Q40" s="24">
        <v>202.25</v>
      </c>
      <c r="R40" s="12">
        <f>C29</f>
        <v>1719.40815</v>
      </c>
    </row>
    <row r="41" spans="1:18" ht="15.75">
      <c r="A41" s="19">
        <v>2010</v>
      </c>
      <c r="B41" s="18">
        <f>B18*'tipo cambio_mensual'!B21</f>
        <v>4175.0836469999995</v>
      </c>
      <c r="C41" s="18">
        <f>C18*'tipo cambio_mensual'!C21</f>
        <v>3979.3997280000003</v>
      </c>
      <c r="D41" s="18">
        <f>D18*'tipo cambio_mensual'!D21</f>
        <v>3663.2217579999997</v>
      </c>
      <c r="E41" s="18">
        <f>E18*'tipo cambio_mensual'!E21</f>
        <v>3666.980866</v>
      </c>
      <c r="F41" s="18">
        <f>F18*'tipo cambio_mensual'!F21</f>
        <v>3808.6954920000003</v>
      </c>
      <c r="G41" s="18">
        <f>G18*'tipo cambio_mensual'!G21</f>
        <v>3978.3426539999996</v>
      </c>
      <c r="H41" s="18">
        <f>H18*'tipo cambio_mensual'!H21</f>
        <v>4237.287395</v>
      </c>
      <c r="I41" s="18">
        <f>I18*'tipo cambio_mensual'!I21</f>
        <v>4352.35638</v>
      </c>
      <c r="J41" s="18">
        <f>J18*'tipo cambio_mensual'!J21</f>
        <v>4194.845681</v>
      </c>
      <c r="K41" s="18">
        <f>K18*'tipo cambio_mensual'!K21</f>
        <v>4140.286086</v>
      </c>
      <c r="L41" s="18">
        <f>L18*'tipo cambio_mensual'!L21</f>
        <v>4346.077802000001</v>
      </c>
      <c r="M41" s="18">
        <f>M18*'tipo cambio_mensual'!M21</f>
        <v>4496.03442</v>
      </c>
      <c r="N41" s="6">
        <f t="shared" si="2"/>
        <v>4086.5509924166668</v>
      </c>
      <c r="P41" s="8">
        <v>34393</v>
      </c>
      <c r="Q41" s="24">
        <v>184.25</v>
      </c>
      <c r="R41" s="12">
        <f>D29</f>
        <v>1578.5803</v>
      </c>
    </row>
    <row r="42" spans="1:18" ht="15.75">
      <c r="A42" s="19">
        <v>2011</v>
      </c>
      <c r="B42" s="18">
        <f>B19*'tipo cambio_mensual'!B22</f>
        <v>4552.267836</v>
      </c>
      <c r="C42" s="18">
        <f>C19*'tipo cambio_mensual'!C22</f>
        <v>4445.853599</v>
      </c>
      <c r="D42" s="18">
        <f>D19*'tipo cambio_mensual'!D22</f>
        <v>4247.956784</v>
      </c>
      <c r="E42" s="18">
        <f>E19*'tipo cambio_mensual'!E22</f>
        <v>4033.1217280000005</v>
      </c>
      <c r="F42" s="18">
        <f>F19*'tipo cambio_mensual'!F22</f>
        <v>4105.690656</v>
      </c>
      <c r="G42" s="18">
        <f>G19*'tipo cambio_mensual'!G22</f>
        <v>4214.151699999999</v>
      </c>
      <c r="H42" s="18">
        <f>H19*'tipo cambio_mensual'!H22</f>
        <v>4152.52745</v>
      </c>
      <c r="I42" s="18">
        <f>I19*'tipo cambio_mensual'!I22</f>
        <v>4423.788954000001</v>
      </c>
      <c r="J42" s="18">
        <f>J19*'tipo cambio_mensual'!J22</f>
        <v>4548.225815</v>
      </c>
      <c r="K42" s="18">
        <f>K19*'tipo cambio_mensual'!K22</f>
        <v>4178.95675</v>
      </c>
      <c r="L42" s="18"/>
      <c r="M42" s="18">
        <f>M19*'tipo cambio_mensual'!M22</f>
        <v>4011.5690150000005</v>
      </c>
      <c r="N42" s="6">
        <f t="shared" si="2"/>
        <v>4264.9191169999995</v>
      </c>
      <c r="P42" s="8">
        <v>34424</v>
      </c>
      <c r="Q42" s="24">
        <v>171.13</v>
      </c>
      <c r="R42" s="12">
        <f>E29</f>
        <v>1454.0060449999999</v>
      </c>
    </row>
    <row r="43" spans="1:18" ht="15.75">
      <c r="A43" s="19">
        <v>2012</v>
      </c>
      <c r="B43" s="18">
        <f>B20*'tipo cambio_mensual'!B23</f>
        <v>4328.8433037272725</v>
      </c>
      <c r="C43" s="18">
        <f>C20*'tipo cambio_mensual'!C23</f>
        <v>4382.032968</v>
      </c>
      <c r="D43" s="18">
        <f>D20*'tipo cambio_mensual'!D23</f>
        <v>4787.206809</v>
      </c>
      <c r="E43" s="18">
        <f>E20*'tipo cambio_mensual'!E23</f>
        <v>5225.90902263158</v>
      </c>
      <c r="F43" s="18">
        <f>F20*'tipo cambio_mensual'!F23</f>
        <v>5808.850146181819</v>
      </c>
      <c r="G43" s="18">
        <f>G20*'tipo cambio_mensual'!G23</f>
        <v>6035.923952952382</v>
      </c>
      <c r="H43" s="18">
        <f>H20*'tipo cambio_mensual'!H23</f>
        <v>6987.520252909091</v>
      </c>
      <c r="I43" s="18">
        <f>I20*'tipo cambio_mensual'!I23</f>
        <v>7540.491673043477</v>
      </c>
      <c r="J43" s="18">
        <f>J20*'tipo cambio_mensual'!J23</f>
        <v>7025.72502195</v>
      </c>
      <c r="K43" s="18">
        <f>K20*'tipo cambio_mensual'!K23</f>
        <v>6402.05733</v>
      </c>
      <c r="L43" s="18">
        <f>L20*'tipo cambio_mensual'!L23</f>
        <v>6199.452336</v>
      </c>
      <c r="M43" s="18">
        <f>M20*'tipo cambio_mensual'!M23</f>
        <v>6116.952529315789</v>
      </c>
      <c r="N43" s="6">
        <f t="shared" si="2"/>
        <v>5903.413778809285</v>
      </c>
      <c r="P43" s="8">
        <v>34454</v>
      </c>
      <c r="Q43" s="24">
        <v>168.38</v>
      </c>
      <c r="R43" s="12">
        <f>F29</f>
        <v>1446.9566920000002</v>
      </c>
    </row>
    <row r="44" spans="1:18" ht="15.75">
      <c r="A44" s="26">
        <v>2013</v>
      </c>
      <c r="B44" s="4">
        <f>B21*'tipo cambio_mensual'!B24</f>
        <v>5650.293060000001</v>
      </c>
      <c r="C44" s="4">
        <f>C21*'tipo cambio_mensual'!C24</f>
        <v>5734.203913684211</v>
      </c>
      <c r="D44" s="4">
        <f>D21*'tipo cambio_mensual'!D24</f>
        <v>5740.080194444444</v>
      </c>
      <c r="E44" s="4">
        <f>E21*'tipo cambio_mensual'!E24</f>
        <v>5151.747767727274</v>
      </c>
      <c r="F44" s="4">
        <f>F21*'tipo cambio_mensual'!F24</f>
        <v>5611.575484545454</v>
      </c>
      <c r="G44" s="4">
        <f>G21*'tipo cambio_mensual'!G24</f>
        <v>6518.666225000001</v>
      </c>
      <c r="H44" s="4">
        <f>H21*'tipo cambio_mensual'!H24</f>
        <v>7090.156712173914</v>
      </c>
      <c r="I44" s="4">
        <f>I21*'tipo cambio_mensual'!I24</f>
        <v>5523.655167272727</v>
      </c>
      <c r="J44" s="4">
        <f>J21*'tipo cambio_mensual'!J24</f>
        <v>7347.3510195</v>
      </c>
      <c r="K44" s="4">
        <f>K21*'tipo cambio_mensual'!K24</f>
        <v>5939.992386956522</v>
      </c>
      <c r="L44" s="4">
        <f>L21*'tipo cambio_mensual'!L24</f>
        <v>5928.30830375</v>
      </c>
      <c r="M44" s="4">
        <f>M21*'tipo cambio_mensual'!M24</f>
        <v>6433.534230000002</v>
      </c>
      <c r="N44" s="39">
        <f t="shared" si="2"/>
        <v>6055.7970387545465</v>
      </c>
      <c r="P44" s="8">
        <v>34485</v>
      </c>
      <c r="Q44" s="24">
        <v>180.8</v>
      </c>
      <c r="R44" s="12">
        <f>G29</f>
        <v>1611.4884800000002</v>
      </c>
    </row>
    <row r="45" spans="1:18" ht="15.75">
      <c r="A45" s="17" t="s">
        <v>26</v>
      </c>
      <c r="B45" s="17"/>
      <c r="C45" s="17"/>
      <c r="D45" s="17"/>
      <c r="E45" s="17"/>
      <c r="F45" s="17"/>
      <c r="G45" s="17"/>
      <c r="H45" s="17"/>
      <c r="I45" s="17" t="s">
        <v>15</v>
      </c>
      <c r="K45" s="17"/>
      <c r="L45" s="17"/>
      <c r="M45" s="17" t="s">
        <v>31</v>
      </c>
      <c r="N45" s="17"/>
      <c r="P45" s="8">
        <v>34515</v>
      </c>
      <c r="Q45" s="24">
        <v>196.25</v>
      </c>
      <c r="R45" s="12">
        <f>H29</f>
        <v>1745.8400000000001</v>
      </c>
    </row>
    <row r="46" spans="1:18" ht="15.75">
      <c r="A46" s="17"/>
      <c r="B46" s="17"/>
      <c r="C46" s="17"/>
      <c r="D46" s="17"/>
      <c r="E46" s="17"/>
      <c r="F46" s="17"/>
      <c r="G46" s="17"/>
      <c r="H46" s="17"/>
      <c r="I46" s="17"/>
      <c r="J46" s="17"/>
      <c r="K46" s="17"/>
      <c r="L46" s="17"/>
      <c r="M46" s="17"/>
      <c r="N46" s="17"/>
      <c r="P46" s="8">
        <v>34546</v>
      </c>
      <c r="Q46" s="24">
        <v>160.32</v>
      </c>
      <c r="R46" s="12">
        <f>I29</f>
        <v>1501.124256</v>
      </c>
    </row>
    <row r="47" spans="16:18" ht="15.75">
      <c r="P47" s="8">
        <v>34577</v>
      </c>
      <c r="Q47" s="24">
        <v>147.7</v>
      </c>
      <c r="R47" s="12">
        <f>J29</f>
        <v>1511.07439</v>
      </c>
    </row>
    <row r="48" spans="16:18" ht="15.75">
      <c r="P48" s="8">
        <v>34607</v>
      </c>
      <c r="Q48" s="24">
        <v>146.63</v>
      </c>
      <c r="R48" s="12">
        <f>K29</f>
        <v>1488.822368</v>
      </c>
    </row>
    <row r="49" spans="16:18" ht="15.75">
      <c r="P49" s="8">
        <v>34638</v>
      </c>
      <c r="Q49" s="24">
        <v>153.63</v>
      </c>
      <c r="R49" s="12">
        <f>L29</f>
        <v>1531.414566</v>
      </c>
    </row>
    <row r="50" spans="16:18" ht="15.75">
      <c r="P50" s="8">
        <v>34668</v>
      </c>
      <c r="Q50" s="24">
        <v>155.9</v>
      </c>
      <c r="R50" s="12">
        <f>M29</f>
        <v>1544.29863</v>
      </c>
    </row>
    <row r="51" spans="16:18" ht="15.75">
      <c r="P51" s="8">
        <v>34699</v>
      </c>
      <c r="Q51" s="24">
        <v>145.4</v>
      </c>
      <c r="R51" s="12">
        <f>B30</f>
        <v>1473.64354</v>
      </c>
    </row>
    <row r="52" spans="16:18" ht="15.75">
      <c r="P52" s="8">
        <v>34730</v>
      </c>
      <c r="Q52" s="24">
        <v>143</v>
      </c>
      <c r="R52" s="12">
        <f>C30</f>
        <v>1429.1277</v>
      </c>
    </row>
    <row r="53" spans="16:18" ht="15.75">
      <c r="P53" s="8">
        <v>34758</v>
      </c>
      <c r="Q53" s="24">
        <v>137.3</v>
      </c>
      <c r="R53" s="12">
        <f>D30</f>
        <v>1336.1486800000002</v>
      </c>
    </row>
    <row r="54" spans="16:18" ht="15.75">
      <c r="P54" s="8">
        <v>34789</v>
      </c>
      <c r="Q54" s="24">
        <v>144.5</v>
      </c>
      <c r="R54" s="12">
        <f>E30</f>
        <v>1360.97325</v>
      </c>
    </row>
    <row r="55" spans="16:18" ht="15.75">
      <c r="P55" s="8">
        <v>34819</v>
      </c>
      <c r="Q55" s="24">
        <v>143.88</v>
      </c>
      <c r="R55" s="12">
        <f>F30</f>
        <v>1353.9827400000001</v>
      </c>
    </row>
    <row r="56" spans="16:18" ht="15.75">
      <c r="P56" s="8">
        <v>34850</v>
      </c>
      <c r="Q56" s="24">
        <v>148.2</v>
      </c>
      <c r="R56" s="12">
        <f>G30</f>
        <v>1409.9599799999999</v>
      </c>
    </row>
    <row r="57" spans="16:18" ht="15.75">
      <c r="P57" s="8">
        <v>34880</v>
      </c>
      <c r="Q57" s="24">
        <v>141.63</v>
      </c>
      <c r="R57" s="12">
        <f>H30</f>
        <v>1326.464091</v>
      </c>
    </row>
    <row r="58" spans="16:18" ht="15.75">
      <c r="P58" s="8">
        <v>34911</v>
      </c>
      <c r="Q58" s="24">
        <v>153.6</v>
      </c>
      <c r="R58" s="12">
        <f>I30</f>
        <v>1443.31776</v>
      </c>
    </row>
    <row r="59" spans="16:18" ht="15.75">
      <c r="P59" s="8">
        <v>34942</v>
      </c>
      <c r="Q59" s="24">
        <v>160.75</v>
      </c>
      <c r="R59" s="12">
        <f>J30</f>
        <v>1500.7298500000002</v>
      </c>
    </row>
    <row r="60" spans="16:18" ht="15.75">
      <c r="P60" s="8">
        <v>34972</v>
      </c>
      <c r="Q60" s="24">
        <v>164.13</v>
      </c>
      <c r="R60" s="12">
        <f>K30</f>
        <v>1570.182471</v>
      </c>
    </row>
    <row r="61" spans="16:18" ht="15.75">
      <c r="P61" s="8">
        <v>35003</v>
      </c>
      <c r="Q61" s="24">
        <v>165.5</v>
      </c>
      <c r="R61" s="12">
        <f>L30</f>
        <v>1555.5013999999999</v>
      </c>
    </row>
    <row r="62" spans="16:18" ht="15.75">
      <c r="P62" s="8">
        <v>35033</v>
      </c>
      <c r="Q62" s="24">
        <v>163.88</v>
      </c>
      <c r="R62" s="12">
        <f>M30</f>
        <v>1544.5526119999997</v>
      </c>
    </row>
    <row r="63" spans="16:18" ht="15.75">
      <c r="P63" s="8">
        <v>35064</v>
      </c>
      <c r="Q63" s="24">
        <v>173.44</v>
      </c>
      <c r="R63" s="12">
        <f>B31</f>
        <v>1645.564032</v>
      </c>
    </row>
    <row r="64" spans="16:18" ht="15.75">
      <c r="P64" s="8">
        <v>35095</v>
      </c>
      <c r="Q64" s="24">
        <v>180.85</v>
      </c>
      <c r="R64" s="12">
        <f>C31</f>
        <v>1704.54742</v>
      </c>
    </row>
    <row r="65" spans="16:18" ht="15.75">
      <c r="P65" s="8">
        <v>35124</v>
      </c>
      <c r="Q65" s="24">
        <v>185.38</v>
      </c>
      <c r="R65" s="12">
        <f>D31</f>
        <v>1721.7352879999999</v>
      </c>
    </row>
    <row r="66" spans="16:18" ht="15.75">
      <c r="P66" s="8">
        <v>35155</v>
      </c>
      <c r="Q66" s="24">
        <v>186.94</v>
      </c>
      <c r="R66" s="12">
        <f>E31</f>
        <v>1755.422682</v>
      </c>
    </row>
    <row r="67" spans="16:18" ht="15.75">
      <c r="P67" s="8">
        <v>35185</v>
      </c>
      <c r="Q67" s="24">
        <v>197.8</v>
      </c>
      <c r="R67" s="12">
        <f>F31</f>
        <v>1882.2252400000002</v>
      </c>
    </row>
    <row r="68" spans="16:18" ht="15.75">
      <c r="P68" s="8">
        <v>35216</v>
      </c>
      <c r="Q68" s="24"/>
      <c r="R68" s="12"/>
    </row>
    <row r="69" spans="16:18" ht="15.75">
      <c r="P69" s="8">
        <v>35246</v>
      </c>
      <c r="Q69" s="24"/>
      <c r="R69" s="12"/>
    </row>
    <row r="70" spans="16:18" ht="15.75">
      <c r="P70" s="8">
        <v>35277</v>
      </c>
      <c r="Q70" s="24">
        <v>167.7</v>
      </c>
      <c r="R70" s="12">
        <f>I31</f>
        <v>1554.7299299999997</v>
      </c>
    </row>
    <row r="71" spans="16:18" ht="15.75">
      <c r="P71" s="8">
        <v>35308</v>
      </c>
      <c r="Q71" s="24">
        <v>185.5</v>
      </c>
      <c r="R71" s="12">
        <f>J31</f>
        <v>1735.167</v>
      </c>
    </row>
    <row r="72" spans="16:18" ht="15.75">
      <c r="P72" s="8">
        <v>35338</v>
      </c>
      <c r="Q72" s="24">
        <v>183.5</v>
      </c>
      <c r="R72" s="12">
        <f>K31</f>
        <v>1749.0119</v>
      </c>
    </row>
    <row r="73" spans="16:18" ht="15.75">
      <c r="P73" s="8">
        <v>35369</v>
      </c>
      <c r="Q73" s="24">
        <v>190.63</v>
      </c>
      <c r="R73" s="12">
        <f>L31</f>
        <v>1811.0612520000002</v>
      </c>
    </row>
    <row r="74" spans="16:18" ht="15.75">
      <c r="P74" s="8">
        <v>35399</v>
      </c>
      <c r="Q74" s="24">
        <v>206</v>
      </c>
      <c r="R74" s="12">
        <f>M31</f>
        <v>1949.9753999999998</v>
      </c>
    </row>
    <row r="75" spans="16:18" ht="15.75">
      <c r="P75" s="8">
        <v>35430</v>
      </c>
      <c r="Q75" s="24">
        <v>195.1</v>
      </c>
      <c r="R75" s="12">
        <f>B32</f>
        <v>1907.41466</v>
      </c>
    </row>
    <row r="76" spans="16:18" ht="15.75">
      <c r="P76" s="8">
        <v>35461</v>
      </c>
      <c r="Q76" s="24">
        <v>175.75</v>
      </c>
      <c r="R76" s="12">
        <f>C32</f>
        <v>1705.565875</v>
      </c>
    </row>
    <row r="77" spans="16:18" ht="15.75">
      <c r="P77" s="8">
        <v>35489</v>
      </c>
      <c r="Q77" s="24">
        <v>167.56</v>
      </c>
      <c r="R77" s="12">
        <f>D32</f>
        <v>1608.676536</v>
      </c>
    </row>
    <row r="78" spans="16:18" ht="15.75">
      <c r="P78" s="8">
        <v>35520</v>
      </c>
      <c r="Q78" s="24">
        <v>168.13</v>
      </c>
      <c r="R78" s="12">
        <f>E32</f>
        <v>1568.114884</v>
      </c>
    </row>
    <row r="79" spans="16:18" ht="15.75">
      <c r="P79" s="8">
        <v>35550</v>
      </c>
      <c r="Q79" s="24">
        <v>173.8</v>
      </c>
      <c r="R79" s="12">
        <f>F32</f>
        <v>1588.04536</v>
      </c>
    </row>
    <row r="80" spans="16:18" ht="15.75">
      <c r="P80" s="8">
        <v>35581</v>
      </c>
      <c r="Q80" s="24">
        <v>186.5</v>
      </c>
      <c r="R80" s="12">
        <f>G32</f>
        <v>1694.66955</v>
      </c>
    </row>
    <row r="81" spans="16:18" ht="15.75">
      <c r="P81" s="8">
        <v>35611</v>
      </c>
      <c r="Q81" s="24">
        <v>194.1</v>
      </c>
      <c r="R81" s="12">
        <f>H32</f>
        <v>1778.3053799999998</v>
      </c>
    </row>
    <row r="82" spans="16:18" ht="15.75">
      <c r="P82" s="8">
        <v>35642</v>
      </c>
      <c r="Q82" s="24">
        <v>187.75</v>
      </c>
      <c r="R82" s="12">
        <f>I32</f>
        <v>1714.2889249999998</v>
      </c>
    </row>
    <row r="83" spans="16:18" ht="15.75">
      <c r="P83" s="8">
        <v>35673</v>
      </c>
      <c r="Q83" s="24">
        <v>184.63</v>
      </c>
      <c r="R83" s="12">
        <f>J32</f>
        <v>1739.0115070000002</v>
      </c>
    </row>
    <row r="84" spans="16:18" ht="15.75">
      <c r="P84" s="8">
        <v>35703</v>
      </c>
      <c r="Q84" s="24">
        <v>177.7</v>
      </c>
      <c r="R84" s="12">
        <f>K32</f>
        <v>1660.6065</v>
      </c>
    </row>
    <row r="85" spans="16:18" ht="15.75">
      <c r="P85" s="8">
        <v>35734</v>
      </c>
      <c r="Q85" s="24">
        <v>179.13</v>
      </c>
      <c r="R85" s="12">
        <f>L32</f>
        <v>1652.223468</v>
      </c>
    </row>
    <row r="86" spans="16:18" ht="15.75">
      <c r="P86" s="8">
        <v>35764</v>
      </c>
      <c r="Q86" s="24">
        <v>167.56</v>
      </c>
      <c r="R86" s="12">
        <f>M32</f>
        <v>1534.196116</v>
      </c>
    </row>
    <row r="87" spans="16:18" ht="15.75">
      <c r="P87" s="8">
        <v>35795</v>
      </c>
      <c r="Q87" s="24">
        <v>167.2</v>
      </c>
      <c r="R87" s="12">
        <f>B33</f>
        <v>1531.8195199999998</v>
      </c>
    </row>
    <row r="88" spans="16:18" ht="15.75">
      <c r="P88" s="8">
        <v>35826</v>
      </c>
      <c r="Q88" s="24">
        <v>162.5</v>
      </c>
      <c r="R88" s="12">
        <f>C33</f>
        <v>1478.7175</v>
      </c>
    </row>
    <row r="89" spans="16:18" ht="15.75">
      <c r="P89" s="8">
        <v>35854</v>
      </c>
      <c r="Q89" s="24">
        <v>170.81</v>
      </c>
      <c r="R89" s="12">
        <f>D33</f>
        <v>1549.366267</v>
      </c>
    </row>
    <row r="90" spans="16:18" ht="15.75">
      <c r="P90" s="8">
        <v>35885</v>
      </c>
      <c r="Q90" s="24">
        <v>171.8</v>
      </c>
      <c r="R90" s="12">
        <f>E33</f>
        <v>1574.1862200000003</v>
      </c>
    </row>
    <row r="91" spans="16:18" ht="15.75">
      <c r="P91" s="8">
        <v>35915</v>
      </c>
      <c r="Q91" s="24">
        <v>175.25</v>
      </c>
      <c r="R91" s="12">
        <f>F33</f>
        <v>1668.2397999999998</v>
      </c>
    </row>
    <row r="92" spans="16:18" ht="15.75">
      <c r="P92" s="8">
        <v>35946</v>
      </c>
      <c r="Q92" s="24">
        <v>178.38</v>
      </c>
      <c r="R92" s="12">
        <f>G33</f>
        <v>1741.916376</v>
      </c>
    </row>
    <row r="93" spans="16:18" ht="15.75">
      <c r="P93" s="8">
        <v>35976</v>
      </c>
      <c r="Q93" s="24">
        <v>196.95</v>
      </c>
      <c r="R93" s="12">
        <f>H33</f>
        <v>1926.3285599999997</v>
      </c>
    </row>
    <row r="94" spans="16:18" ht="15.75">
      <c r="P94" s="8">
        <v>36007</v>
      </c>
      <c r="Q94" s="24">
        <v>196.75</v>
      </c>
      <c r="R94" s="12">
        <f>I33</f>
        <v>1935.9413000000002</v>
      </c>
    </row>
    <row r="95" spans="16:18" ht="15.75">
      <c r="P95" s="8">
        <v>36038</v>
      </c>
      <c r="Q95" s="24">
        <v>197.25</v>
      </c>
      <c r="R95" s="12">
        <f>J33</f>
        <v>1986.58365</v>
      </c>
    </row>
    <row r="96" spans="16:18" ht="15.75">
      <c r="P96" s="8">
        <v>36068</v>
      </c>
      <c r="Q96" s="24">
        <v>179.5</v>
      </c>
      <c r="R96" s="12">
        <f>K33</f>
        <v>1812.0525</v>
      </c>
    </row>
    <row r="97" spans="16:18" ht="15.75">
      <c r="P97" s="8">
        <v>36099</v>
      </c>
      <c r="Q97" s="24">
        <v>173.38</v>
      </c>
      <c r="R97" s="12">
        <f>L33</f>
        <v>1768.04255</v>
      </c>
    </row>
    <row r="98" spans="16:18" ht="15.75">
      <c r="P98" s="8">
        <v>36129</v>
      </c>
      <c r="Q98" s="24">
        <v>173.68</v>
      </c>
      <c r="R98" s="12">
        <f>M33</f>
        <v>1775.8606320000001</v>
      </c>
    </row>
    <row r="99" spans="16:18" ht="15.75">
      <c r="P99" s="8">
        <v>36160</v>
      </c>
      <c r="Q99" s="24">
        <v>175</v>
      </c>
      <c r="R99" s="12">
        <f>B34</f>
        <v>1858.5525</v>
      </c>
    </row>
    <row r="100" spans="16:18" ht="15.75">
      <c r="P100" s="8">
        <v>36191</v>
      </c>
      <c r="Q100" s="24">
        <v>187.25</v>
      </c>
      <c r="R100" s="12">
        <f>C34</f>
        <v>2047.9907</v>
      </c>
    </row>
    <row r="101" spans="16:18" ht="15.75">
      <c r="P101" s="8">
        <v>36219</v>
      </c>
      <c r="Q101" s="24">
        <v>186</v>
      </c>
      <c r="R101" s="12">
        <f>D34</f>
        <v>2029.7064</v>
      </c>
    </row>
    <row r="102" spans="16:18" ht="15.75">
      <c r="P102" s="8">
        <v>36250</v>
      </c>
      <c r="Q102" s="24">
        <v>192.8</v>
      </c>
      <c r="R102" s="12">
        <f>E34</f>
        <v>2042.07976</v>
      </c>
    </row>
    <row r="103" spans="16:18" ht="15.75">
      <c r="P103" s="8">
        <v>36280</v>
      </c>
      <c r="Q103" s="24">
        <v>207.5</v>
      </c>
      <c r="R103" s="12">
        <f>F34</f>
        <v>2127.1240000000003</v>
      </c>
    </row>
    <row r="104" spans="16:18" ht="15.75">
      <c r="P104" s="8">
        <v>36311</v>
      </c>
      <c r="Q104" s="24">
        <v>201.88</v>
      </c>
      <c r="R104" s="12">
        <f>G34</f>
        <v>2120.688836</v>
      </c>
    </row>
    <row r="105" spans="16:18" ht="15.75">
      <c r="P105" s="8">
        <v>36341</v>
      </c>
      <c r="Q105" s="24">
        <v>197.2</v>
      </c>
      <c r="R105" s="12">
        <f>H34</f>
        <v>2060.77944</v>
      </c>
    </row>
    <row r="106" spans="16:18" ht="15.75">
      <c r="P106" s="8">
        <v>36372</v>
      </c>
      <c r="Q106" s="24">
        <v>198.62</v>
      </c>
      <c r="R106" s="12">
        <f>I34</f>
        <v>2141.342082</v>
      </c>
    </row>
    <row r="107" spans="16:18" ht="15.75">
      <c r="P107" s="8">
        <v>36403</v>
      </c>
      <c r="Q107" s="24">
        <v>226.7</v>
      </c>
      <c r="R107" s="12">
        <f>J34</f>
        <v>2477.12823</v>
      </c>
    </row>
    <row r="108" spans="16:18" ht="15.75">
      <c r="P108" s="8">
        <v>36433</v>
      </c>
      <c r="Q108" s="24">
        <v>235.25</v>
      </c>
      <c r="R108" s="12">
        <f>K34</f>
        <v>2628.8716999999997</v>
      </c>
    </row>
    <row r="109" spans="16:18" ht="15.75">
      <c r="P109" s="8">
        <v>36464</v>
      </c>
      <c r="Q109" s="24">
        <v>252.25</v>
      </c>
      <c r="R109" s="12">
        <f>L34</f>
        <v>2811.32625</v>
      </c>
    </row>
    <row r="110" spans="16:18" ht="15.75">
      <c r="P110" s="8">
        <v>36494</v>
      </c>
      <c r="Q110" s="24">
        <v>241.4</v>
      </c>
      <c r="R110" s="12">
        <f>M34</f>
        <v>2715.41204</v>
      </c>
    </row>
    <row r="111" spans="16:18" ht="15.75">
      <c r="P111" s="8">
        <v>36525</v>
      </c>
      <c r="Q111" s="24">
        <v>264.13</v>
      </c>
      <c r="R111" s="12">
        <f>B35</f>
        <v>2883.005363</v>
      </c>
    </row>
    <row r="112" spans="16:18" ht="15.75">
      <c r="P112" s="8">
        <v>36556</v>
      </c>
      <c r="Q112" s="24">
        <v>265.88</v>
      </c>
      <c r="R112" s="12">
        <f>C35</f>
        <v>2928.455496</v>
      </c>
    </row>
    <row r="113" spans="16:18" ht="15.75">
      <c r="P113" s="8">
        <v>36585</v>
      </c>
      <c r="Q113" s="24">
        <v>311.85</v>
      </c>
      <c r="R113" s="12">
        <f>D35</f>
        <v>3433.28139</v>
      </c>
    </row>
    <row r="114" spans="16:18" ht="15.75">
      <c r="P114" s="8">
        <v>36616</v>
      </c>
      <c r="Q114" s="24">
        <v>319.5</v>
      </c>
      <c r="R114" s="12">
        <f>E35</f>
        <v>3602.3944500000002</v>
      </c>
    </row>
    <row r="115" spans="16:18" ht="15.75">
      <c r="P115" s="8">
        <v>36646</v>
      </c>
      <c r="Q115" s="24">
        <v>317.12</v>
      </c>
      <c r="R115" s="12">
        <f>F35</f>
        <v>3650.812288</v>
      </c>
    </row>
    <row r="116" spans="16:18" ht="15.75">
      <c r="P116" s="8">
        <v>36677</v>
      </c>
      <c r="Q116" s="24">
        <v>296.7</v>
      </c>
      <c r="R116" s="12">
        <f>G35</f>
        <v>3379.2349799999997</v>
      </c>
    </row>
    <row r="117" spans="16:18" ht="15.75">
      <c r="P117" s="8">
        <v>36707</v>
      </c>
      <c r="Q117" s="24">
        <v>303.63</v>
      </c>
      <c r="R117" s="12">
        <f>H35</f>
        <v>3480.6928679999996</v>
      </c>
    </row>
    <row r="118" spans="16:18" ht="15.75">
      <c r="P118" s="8">
        <v>36738</v>
      </c>
      <c r="Q118" s="24">
        <v>216.7</v>
      </c>
      <c r="R118" s="12">
        <f>I35</f>
        <v>2469.1231399999997</v>
      </c>
    </row>
    <row r="119" spans="16:18" ht="15.75">
      <c r="P119" s="8">
        <v>36769</v>
      </c>
      <c r="Q119" s="24">
        <v>184.25</v>
      </c>
      <c r="R119" s="12">
        <f>J35</f>
        <v>2116.3692</v>
      </c>
    </row>
    <row r="120" spans="16:18" ht="15.75">
      <c r="P120" s="8">
        <v>36799</v>
      </c>
      <c r="Q120" s="24">
        <v>164.25</v>
      </c>
      <c r="R120" s="12">
        <f>K35</f>
        <v>1872.170775</v>
      </c>
    </row>
    <row r="121" spans="16:18" ht="15.75">
      <c r="P121" s="8">
        <v>36830</v>
      </c>
      <c r="Q121" s="24">
        <v>164.5</v>
      </c>
      <c r="R121" s="12">
        <f>L35</f>
        <v>1870.05245</v>
      </c>
    </row>
    <row r="122" spans="16:18" ht="15.75">
      <c r="P122" s="8">
        <v>36860</v>
      </c>
      <c r="Q122" s="24">
        <v>171.6</v>
      </c>
      <c r="R122" s="12">
        <f>M35</f>
        <v>1922.62356</v>
      </c>
    </row>
    <row r="123" spans="16:18" ht="15.75">
      <c r="P123" s="8">
        <v>36891</v>
      </c>
      <c r="Q123" s="24">
        <v>176.15</v>
      </c>
      <c r="R123" s="12">
        <f>B36</f>
        <v>1983.5723050000001</v>
      </c>
    </row>
    <row r="124" spans="16:18" ht="15.75">
      <c r="P124" s="8">
        <v>36922</v>
      </c>
      <c r="Q124" s="24">
        <v>177.95</v>
      </c>
      <c r="R124" s="12">
        <f>C36</f>
        <v>1981.7757649999999</v>
      </c>
    </row>
    <row r="125" spans="16:18" ht="15.75">
      <c r="P125" s="8">
        <v>36950</v>
      </c>
      <c r="Q125" s="24">
        <v>196.9</v>
      </c>
      <c r="R125" s="12">
        <f>D36</f>
        <v>2193.99763</v>
      </c>
    </row>
    <row r="126" spans="16:18" ht="15.75">
      <c r="P126" s="8">
        <v>36981</v>
      </c>
      <c r="Q126" s="24">
        <v>204.35</v>
      </c>
      <c r="R126" s="12">
        <f>E36</f>
        <v>2271.615905</v>
      </c>
    </row>
    <row r="127" spans="16:18" ht="15.75">
      <c r="P127" s="8">
        <v>37011</v>
      </c>
      <c r="Q127" s="24">
        <v>210.02</v>
      </c>
      <c r="R127" s="12">
        <f>F36</f>
        <v>2304.612466</v>
      </c>
    </row>
    <row r="128" spans="16:18" ht="15.75">
      <c r="P128" s="8">
        <v>37042</v>
      </c>
      <c r="Q128" s="24">
        <v>228.82</v>
      </c>
      <c r="R128" s="12">
        <f>G36</f>
        <v>2476.473096</v>
      </c>
    </row>
    <row r="129" spans="16:18" ht="15.75">
      <c r="P129" s="8">
        <v>37072</v>
      </c>
      <c r="Q129" s="24">
        <v>226.05</v>
      </c>
      <c r="R129" s="12">
        <f>H36</f>
        <v>2413.784505</v>
      </c>
    </row>
    <row r="130" spans="16:18" ht="15.75">
      <c r="P130" s="8">
        <v>37103</v>
      </c>
      <c r="Q130" s="24">
        <v>209.22</v>
      </c>
      <c r="R130" s="12">
        <f>I36</f>
        <v>2236.185204</v>
      </c>
    </row>
    <row r="131" spans="16:18" ht="15.75">
      <c r="P131" s="8">
        <v>37134</v>
      </c>
      <c r="Q131" s="24">
        <v>186.31</v>
      </c>
      <c r="R131" s="12">
        <f>J36</f>
        <v>2007.956025</v>
      </c>
    </row>
    <row r="132" spans="16:18" ht="15.75">
      <c r="P132" s="8">
        <v>37164</v>
      </c>
      <c r="Q132" s="24">
        <v>174.87</v>
      </c>
      <c r="R132" s="12">
        <f>K36</f>
        <v>1894.261788</v>
      </c>
    </row>
    <row r="133" spans="16:18" ht="15.75">
      <c r="P133" s="8">
        <v>37195</v>
      </c>
      <c r="Q133" s="24">
        <v>180</v>
      </c>
      <c r="R133" s="12">
        <f>L36</f>
        <v>1920.33</v>
      </c>
    </row>
    <row r="134" spans="16:18" ht="15.75">
      <c r="P134" s="8">
        <v>37225</v>
      </c>
      <c r="Q134" s="24">
        <v>207.69</v>
      </c>
      <c r="R134" s="12">
        <f>M36</f>
        <v>2207.640855</v>
      </c>
    </row>
    <row r="135" spans="16:18" ht="15.75">
      <c r="P135" s="8">
        <v>37256</v>
      </c>
      <c r="Q135" s="24">
        <v>195.46</v>
      </c>
      <c r="R135" s="12">
        <f>B37</f>
        <v>2061.5166200000003</v>
      </c>
    </row>
    <row r="136" spans="16:18" ht="15.75">
      <c r="P136" s="8">
        <v>37287</v>
      </c>
      <c r="Q136" s="24">
        <v>185.25</v>
      </c>
      <c r="R136" s="12">
        <f>C37</f>
        <v>1942.031325</v>
      </c>
    </row>
    <row r="137" spans="16:18" ht="15.75">
      <c r="P137" s="8">
        <v>37315</v>
      </c>
      <c r="Q137" s="24">
        <v>185.48</v>
      </c>
      <c r="R137" s="12">
        <f>D37</f>
        <v>1993.316464</v>
      </c>
    </row>
    <row r="138" spans="16:18" ht="15.75">
      <c r="P138" s="8">
        <v>37346</v>
      </c>
      <c r="Q138" s="24">
        <v>185.07</v>
      </c>
      <c r="R138" s="12">
        <f>E37</f>
        <v>2043.5614469999998</v>
      </c>
    </row>
    <row r="139" spans="16:18" ht="15.75">
      <c r="P139" s="8">
        <v>37376</v>
      </c>
      <c r="Q139" s="24">
        <v>185.28</v>
      </c>
      <c r="R139" s="12">
        <f>F37</f>
        <v>2055.181344</v>
      </c>
    </row>
    <row r="140" spans="16:18" ht="15.75">
      <c r="P140" s="8">
        <v>37407</v>
      </c>
      <c r="Q140" s="24">
        <v>185.87</v>
      </c>
      <c r="R140" s="12">
        <f>G37</f>
        <v>2117.3009309999998</v>
      </c>
    </row>
    <row r="141" spans="16:18" ht="15.75">
      <c r="P141" s="8">
        <v>37437</v>
      </c>
      <c r="Q141" s="24">
        <v>180.25</v>
      </c>
      <c r="R141" s="12">
        <f>H37</f>
        <v>1980.1904499999998</v>
      </c>
    </row>
    <row r="142" spans="16:18" ht="15.75">
      <c r="P142" s="8">
        <v>37468</v>
      </c>
      <c r="Q142" s="24">
        <v>170.3</v>
      </c>
      <c r="R142" s="12">
        <f>I37</f>
        <v>1851.5016</v>
      </c>
    </row>
    <row r="143" spans="16:18" ht="15.75">
      <c r="P143" s="8">
        <v>37499</v>
      </c>
      <c r="Q143" s="24">
        <v>177.96</v>
      </c>
      <c r="R143" s="12">
        <f>J37</f>
        <v>1954.9439880000002</v>
      </c>
    </row>
    <row r="144" spans="16:18" ht="15.75">
      <c r="P144" s="8">
        <v>37529</v>
      </c>
      <c r="Q144" s="24">
        <v>188.58</v>
      </c>
      <c r="R144" s="12">
        <f>K37</f>
        <v>2054.9751180000003</v>
      </c>
    </row>
    <row r="145" spans="16:18" ht="15.75">
      <c r="P145" s="8">
        <v>37560</v>
      </c>
      <c r="Q145" s="24">
        <v>200.26</v>
      </c>
      <c r="R145" s="12">
        <f>L37</f>
        <v>2186.378602</v>
      </c>
    </row>
    <row r="146" spans="16:18" ht="15.75">
      <c r="P146" s="8">
        <v>37590</v>
      </c>
      <c r="Q146" s="24">
        <v>190.9</v>
      </c>
      <c r="R146" s="12">
        <f>M37</f>
        <v>2070.86411</v>
      </c>
    </row>
    <row r="147" spans="16:18" ht="15.75">
      <c r="P147" s="8">
        <v>37621</v>
      </c>
      <c r="Q147" s="24">
        <v>199.18</v>
      </c>
      <c r="R147" s="12">
        <f>B38</f>
        <v>2181.598622</v>
      </c>
    </row>
    <row r="148" spans="16:18" ht="15.75">
      <c r="P148" s="8">
        <v>37652</v>
      </c>
      <c r="Q148" s="24">
        <v>219.7</v>
      </c>
      <c r="R148" s="12">
        <f>C38</f>
        <v>2416.65606</v>
      </c>
    </row>
    <row r="149" spans="16:18" ht="15.75">
      <c r="P149" s="8">
        <v>37680</v>
      </c>
      <c r="Q149" s="24">
        <v>214.6</v>
      </c>
      <c r="R149" s="12">
        <f>D38</f>
        <v>2385.04294</v>
      </c>
    </row>
    <row r="150" spans="16:18" ht="15.75">
      <c r="P150" s="8">
        <v>37711</v>
      </c>
      <c r="Q150" s="24">
        <v>200.45</v>
      </c>
      <c r="R150" s="12">
        <f>E38</f>
        <v>2201.06127</v>
      </c>
    </row>
    <row r="151" spans="16:18" ht="15.75">
      <c r="P151" s="8">
        <v>37741</v>
      </c>
      <c r="Q151" s="24">
        <v>207.58</v>
      </c>
      <c r="R151" s="12">
        <f>F38</f>
        <v>2245.3305860000005</v>
      </c>
    </row>
    <row r="152" spans="16:18" ht="15.75">
      <c r="P152" s="8">
        <v>37772</v>
      </c>
      <c r="Q152" s="24">
        <v>240.02</v>
      </c>
      <c r="R152" s="12">
        <f>G38</f>
        <v>2600.6167000000005</v>
      </c>
    </row>
    <row r="153" spans="16:18" ht="15.75">
      <c r="P153" s="8">
        <v>37802</v>
      </c>
      <c r="Q153" s="24">
        <v>228.94</v>
      </c>
      <c r="R153" s="12">
        <f>H38</f>
        <v>2475.047446</v>
      </c>
    </row>
    <row r="154" spans="16:18" ht="15.75">
      <c r="P154" s="8">
        <v>37833</v>
      </c>
      <c r="Q154" s="24">
        <v>227.93</v>
      </c>
      <c r="R154" s="12">
        <f>I38</f>
        <v>2517.6236080000003</v>
      </c>
    </row>
    <row r="155" spans="16:18" ht="15.75">
      <c r="P155" s="8">
        <v>37864</v>
      </c>
      <c r="Q155" s="24">
        <v>261.37</v>
      </c>
      <c r="R155" s="12">
        <f>J38</f>
        <v>2883.303155</v>
      </c>
    </row>
    <row r="156" spans="16:18" ht="15.75">
      <c r="P156" s="8">
        <v>37894</v>
      </c>
      <c r="Q156" s="24">
        <v>262.7</v>
      </c>
      <c r="R156" s="12">
        <f>K38</f>
        <v>2843.22837</v>
      </c>
    </row>
    <row r="157" spans="16:18" ht="15.75">
      <c r="P157" s="8">
        <v>37925</v>
      </c>
      <c r="Q157" s="24">
        <v>292.55</v>
      </c>
      <c r="R157" s="12">
        <f>L38</f>
        <v>0</v>
      </c>
    </row>
    <row r="158" spans="16:18" ht="15.75">
      <c r="P158" s="8">
        <v>37955</v>
      </c>
      <c r="Q158" s="24">
        <v>318.16</v>
      </c>
      <c r="R158" s="12">
        <f>M38</f>
        <v>3451.526944</v>
      </c>
    </row>
    <row r="159" spans="16:18" ht="15.75">
      <c r="P159" s="8">
        <v>37986</v>
      </c>
      <c r="Q159" s="24">
        <v>343</v>
      </c>
      <c r="R159" s="12">
        <f>B39</f>
        <v>3742.13</v>
      </c>
    </row>
    <row r="160" spans="16:18" ht="15.75">
      <c r="P160" s="8">
        <v>38017</v>
      </c>
      <c r="Q160" s="24">
        <v>355.33</v>
      </c>
      <c r="R160" s="12">
        <f>C39</f>
        <v>3825.660445</v>
      </c>
    </row>
    <row r="161" spans="16:18" ht="15.75">
      <c r="P161" s="8">
        <v>38046</v>
      </c>
      <c r="Q161" s="24">
        <v>343.92</v>
      </c>
      <c r="R161" s="12">
        <f>D39</f>
        <v>3690.7086959999997</v>
      </c>
    </row>
    <row r="162" spans="16:18" ht="15.75">
      <c r="P162" s="8">
        <v>38077</v>
      </c>
      <c r="Q162" s="24">
        <v>337.16</v>
      </c>
      <c r="R162" s="12">
        <f>E39</f>
        <v>3545.372264</v>
      </c>
    </row>
    <row r="163" spans="16:18" ht="15.75">
      <c r="P163" s="8">
        <v>38107</v>
      </c>
      <c r="Q163" s="24">
        <v>334.5</v>
      </c>
      <c r="R163" s="12">
        <f>F39</f>
        <v>3490.5744</v>
      </c>
    </row>
    <row r="164" spans="16:18" ht="15.75">
      <c r="P164" s="8">
        <v>38138</v>
      </c>
      <c r="Q164" s="24">
        <v>389.2</v>
      </c>
      <c r="R164" s="12">
        <f>G39</f>
        <v>4020.12464</v>
      </c>
    </row>
    <row r="165" spans="16:18" ht="15.75">
      <c r="P165" s="8">
        <v>38168</v>
      </c>
      <c r="Q165" s="24">
        <v>419.5</v>
      </c>
      <c r="R165" s="12">
        <f>H39</f>
        <v>4285.40225</v>
      </c>
    </row>
    <row r="166" spans="16:18" ht="15.75">
      <c r="P166" s="8">
        <v>38199</v>
      </c>
      <c r="Q166" s="24">
        <v>362.96</v>
      </c>
      <c r="R166" s="12">
        <f>I39</f>
        <v>3669.34412</v>
      </c>
    </row>
    <row r="167" spans="16:18" ht="15.75">
      <c r="P167" s="8">
        <v>38230</v>
      </c>
      <c r="Q167" s="24">
        <v>357.86</v>
      </c>
      <c r="R167" s="12">
        <f>J39</f>
        <v>3808.9544820000006</v>
      </c>
    </row>
    <row r="168" spans="16:18" ht="15.75">
      <c r="P168" s="8">
        <v>38260</v>
      </c>
      <c r="Q168" s="24">
        <v>263.98</v>
      </c>
      <c r="R168" s="12">
        <f>K39</f>
        <v>3334.436972</v>
      </c>
    </row>
    <row r="169" spans="16:18" ht="15.75">
      <c r="P169" s="8">
        <v>38291</v>
      </c>
      <c r="Q169" s="24">
        <v>274.27</v>
      </c>
      <c r="R169" s="12">
        <f>L39</f>
        <v>3596.77678</v>
      </c>
    </row>
    <row r="170" spans="16:18" ht="15.75">
      <c r="P170" s="8">
        <v>38321</v>
      </c>
      <c r="Q170" s="24">
        <v>280.76</v>
      </c>
      <c r="R170" s="12">
        <f>M39</f>
        <v>3768.5291759999996</v>
      </c>
    </row>
    <row r="171" spans="16:18" ht="15.75">
      <c r="P171" s="8">
        <v>38352</v>
      </c>
      <c r="Q171" s="24">
        <v>312.9</v>
      </c>
      <c r="R171" s="12">
        <f>B40</f>
        <v>4346.838089999999</v>
      </c>
    </row>
    <row r="172" spans="16:18" ht="15.75">
      <c r="P172" s="8">
        <v>38383</v>
      </c>
      <c r="Q172" s="24">
        <v>309.05</v>
      </c>
      <c r="R172" s="12">
        <f>C40</f>
        <v>4511.07923</v>
      </c>
    </row>
    <row r="173" spans="16:18" ht="15.75">
      <c r="P173" s="8">
        <v>38411</v>
      </c>
      <c r="Q173" s="24">
        <v>304.72</v>
      </c>
      <c r="R173" s="12">
        <f>D40</f>
        <v>4470.09004</v>
      </c>
    </row>
    <row r="174" spans="16:18" ht="15.75">
      <c r="P174" s="8">
        <v>38442</v>
      </c>
      <c r="Q174" s="24">
        <v>329.5</v>
      </c>
      <c r="R174" s="12">
        <f>E40</f>
        <v>4427.39265</v>
      </c>
    </row>
    <row r="175" spans="16:18" ht="15.75">
      <c r="P175" s="8">
        <v>38472</v>
      </c>
      <c r="Q175" s="24">
        <v>394.8</v>
      </c>
      <c r="R175" s="12">
        <f>F40</f>
        <v>5196.397080000001</v>
      </c>
    </row>
    <row r="176" spans="16:18" ht="15.75">
      <c r="P176" s="8">
        <v>38503</v>
      </c>
      <c r="Q176" s="24">
        <v>357.12</v>
      </c>
      <c r="R176" s="12">
        <f>G40</f>
        <v>4764.623616</v>
      </c>
    </row>
    <row r="177" spans="16:18" ht="15.75">
      <c r="P177" s="8">
        <v>38533</v>
      </c>
      <c r="Q177" s="24">
        <v>376.8</v>
      </c>
      <c r="R177" s="12">
        <f>H40</f>
        <v>5036.08272</v>
      </c>
    </row>
    <row r="178" spans="16:18" ht="15.75">
      <c r="P178" s="8">
        <v>38564</v>
      </c>
      <c r="Q178" s="24">
        <v>410.42</v>
      </c>
      <c r="R178" s="12">
        <f>I40</f>
        <v>5338.7433599999995</v>
      </c>
    </row>
    <row r="179" spans="16:18" ht="15.75">
      <c r="P179" s="8">
        <v>38595</v>
      </c>
      <c r="Q179" s="24">
        <v>395.48</v>
      </c>
      <c r="R179" s="12">
        <f>J40</f>
        <v>5307.816176</v>
      </c>
    </row>
    <row r="180" spans="16:18" ht="15.75">
      <c r="P180" s="8">
        <v>38625</v>
      </c>
      <c r="Q180" s="24">
        <v>331.86</v>
      </c>
      <c r="R180" s="12">
        <f>K40</f>
        <v>4389.080802</v>
      </c>
    </row>
    <row r="181" spans="16:18" ht="15.75">
      <c r="P181" s="8">
        <v>38656</v>
      </c>
      <c r="Q181" s="24">
        <v>335</v>
      </c>
      <c r="R181" s="12">
        <f>L40</f>
        <v>4391.649</v>
      </c>
    </row>
    <row r="182" spans="16:18" ht="15.75">
      <c r="P182" s="8">
        <v>38686</v>
      </c>
      <c r="Q182" s="24">
        <v>339.2</v>
      </c>
      <c r="R182" s="12">
        <f>M40</f>
        <v>4363.16352</v>
      </c>
    </row>
    <row r="183" spans="16:18" ht="15.75">
      <c r="P183" s="8">
        <v>38717</v>
      </c>
      <c r="Q183" s="24">
        <v>326.13</v>
      </c>
      <c r="R183" s="12">
        <f>B41</f>
        <v>4175.0836469999995</v>
      </c>
    </row>
    <row r="184" spans="16:18" ht="15.75">
      <c r="P184" s="8">
        <v>38748</v>
      </c>
      <c r="Q184" s="24">
        <v>307.47</v>
      </c>
      <c r="R184" s="12">
        <f>C41</f>
        <v>3979.3997280000003</v>
      </c>
    </row>
    <row r="185" spans="16:18" ht="15.75">
      <c r="P185" s="8">
        <v>38776</v>
      </c>
      <c r="Q185" s="24">
        <v>291.34</v>
      </c>
      <c r="R185" s="12">
        <f>D41</f>
        <v>3663.2217579999997</v>
      </c>
    </row>
    <row r="186" spans="16:18" ht="15.75">
      <c r="P186" s="8">
        <v>38807</v>
      </c>
      <c r="Q186" s="24">
        <v>299.83</v>
      </c>
      <c r="R186" s="12">
        <f>E41</f>
        <v>3666.980866</v>
      </c>
    </row>
    <row r="187" spans="16:18" ht="15.75">
      <c r="P187" s="8">
        <v>38837</v>
      </c>
      <c r="Q187" s="24">
        <v>298.89</v>
      </c>
      <c r="R187" s="12">
        <f>F41</f>
        <v>3808.6954920000003</v>
      </c>
    </row>
    <row r="188" spans="16:18" ht="15.75">
      <c r="P188" s="8">
        <v>38868</v>
      </c>
      <c r="Q188" s="24">
        <v>312.78</v>
      </c>
      <c r="R188" s="12">
        <f>G41</f>
        <v>3978.3426539999996</v>
      </c>
    </row>
    <row r="189" spans="16:18" ht="15.75">
      <c r="P189" s="8">
        <v>38898</v>
      </c>
      <c r="Q189" s="24">
        <v>330.55</v>
      </c>
      <c r="R189" s="12">
        <f>H41</f>
        <v>4237.287395</v>
      </c>
    </row>
    <row r="190" spans="16:18" ht="15.75">
      <c r="P190" s="8">
        <v>38929</v>
      </c>
      <c r="Q190" s="24">
        <v>340.84</v>
      </c>
      <c r="R190" s="12">
        <f>I41</f>
        <v>4352.35638</v>
      </c>
    </row>
    <row r="191" spans="16:18" ht="15.75">
      <c r="P191" s="8">
        <v>38960</v>
      </c>
      <c r="Q191" s="24">
        <v>327.73</v>
      </c>
      <c r="R191" s="12">
        <f>J41</f>
        <v>4194.845681</v>
      </c>
    </row>
    <row r="192" spans="16:18" ht="15.75">
      <c r="P192" s="8">
        <v>38990</v>
      </c>
      <c r="Q192" s="24">
        <v>332.89</v>
      </c>
      <c r="R192" s="12">
        <f>K41</f>
        <v>4140.286086</v>
      </c>
    </row>
    <row r="193" spans="16:18" ht="15.75">
      <c r="P193" s="8">
        <v>39021</v>
      </c>
      <c r="Q193" s="24">
        <v>352.22</v>
      </c>
      <c r="R193" s="12">
        <f>L41</f>
        <v>4346.077802000001</v>
      </c>
    </row>
    <row r="194" spans="16:18" ht="15.75">
      <c r="P194" s="8">
        <v>39051</v>
      </c>
      <c r="Q194" s="24">
        <v>362.92</v>
      </c>
      <c r="R194" s="12">
        <f>M41</f>
        <v>4496.03442</v>
      </c>
    </row>
    <row r="195" spans="16:18" ht="15.75">
      <c r="P195" s="8">
        <v>39082</v>
      </c>
      <c r="Q195" s="24">
        <v>375.42</v>
      </c>
      <c r="R195" s="12">
        <f>B42</f>
        <v>4552.267836</v>
      </c>
    </row>
    <row r="196" spans="16:18" ht="15.75">
      <c r="P196" s="8">
        <v>39113</v>
      </c>
      <c r="Q196" s="24">
        <v>368.33</v>
      </c>
      <c r="R196" s="12">
        <f>C42</f>
        <v>4445.853599</v>
      </c>
    </row>
    <row r="197" spans="16:18" ht="15.75">
      <c r="P197" s="8">
        <v>39141</v>
      </c>
      <c r="Q197" s="24">
        <v>354.02</v>
      </c>
      <c r="R197" s="12">
        <f>D42</f>
        <v>4247.956784</v>
      </c>
    </row>
    <row r="198" spans="16:18" ht="15.75">
      <c r="P198" s="8">
        <v>39172</v>
      </c>
      <c r="Q198" s="24">
        <v>344.17</v>
      </c>
      <c r="R198" s="12">
        <f>E42</f>
        <v>4033.1217280000005</v>
      </c>
    </row>
    <row r="199" spans="16:18" ht="15.75">
      <c r="P199" s="8">
        <v>39202</v>
      </c>
      <c r="Q199" s="24">
        <v>352.32</v>
      </c>
      <c r="R199" s="12">
        <f>F42</f>
        <v>4105.690656</v>
      </c>
    </row>
    <row r="200" spans="16:18" ht="15.75">
      <c r="P200" s="8">
        <v>39233</v>
      </c>
      <c r="Q200" s="24">
        <v>356.95</v>
      </c>
      <c r="R200" s="12">
        <f>G42</f>
        <v>4214.151699999999</v>
      </c>
    </row>
    <row r="201" spans="16:18" ht="15.75">
      <c r="P201" s="8">
        <v>39263</v>
      </c>
      <c r="Q201" s="24">
        <v>355.75</v>
      </c>
      <c r="R201" s="12">
        <f>H42</f>
        <v>4152.52745</v>
      </c>
    </row>
    <row r="202" spans="16:18" ht="15.75">
      <c r="P202" s="8">
        <v>39294</v>
      </c>
      <c r="Q202" s="24">
        <v>361.66</v>
      </c>
      <c r="R202" s="12">
        <f>I42</f>
        <v>4423.788954000001</v>
      </c>
    </row>
    <row r="203" spans="16:18" ht="15.75">
      <c r="P203" s="8">
        <v>39325</v>
      </c>
      <c r="Q203" s="24">
        <v>348.67</v>
      </c>
      <c r="R203" s="12">
        <f>J42</f>
        <v>4548.225815</v>
      </c>
    </row>
    <row r="204" spans="16:18" ht="15.75">
      <c r="P204" s="8">
        <v>39355</v>
      </c>
      <c r="Q204" s="24">
        <v>311.05</v>
      </c>
      <c r="R204" s="12">
        <f>K42</f>
        <v>4178.95675</v>
      </c>
    </row>
    <row r="205" spans="16:18" ht="15.75">
      <c r="P205" s="8">
        <v>39386</v>
      </c>
      <c r="Q205" s="24">
        <v>302.63</v>
      </c>
      <c r="R205" s="12">
        <f>L42</f>
        <v>0</v>
      </c>
    </row>
    <row r="206" spans="16:18" ht="15.75">
      <c r="P206" s="8">
        <v>39416</v>
      </c>
      <c r="Q206" s="24">
        <v>291.35</v>
      </c>
      <c r="R206" s="12">
        <f>M42</f>
        <v>4011.5690150000005</v>
      </c>
    </row>
    <row r="207" spans="16:18" ht="15.75">
      <c r="P207" s="8">
        <v>39447</v>
      </c>
      <c r="Q207" s="24">
        <v>322.62</v>
      </c>
      <c r="R207" s="12">
        <f>B43</f>
        <v>4328.8433037272725</v>
      </c>
    </row>
    <row r="208" spans="16:18" ht="15.75">
      <c r="P208" s="8">
        <v>39478</v>
      </c>
      <c r="Q208" s="24">
        <v>342.8</v>
      </c>
      <c r="R208" s="12">
        <f>C43</f>
        <v>4382.032968</v>
      </c>
    </row>
    <row r="209" spans="16:18" ht="15.75">
      <c r="P209" s="8">
        <v>39507</v>
      </c>
      <c r="Q209" s="24">
        <v>375.27</v>
      </c>
      <c r="R209" s="12">
        <f>D43</f>
        <v>4787.206809</v>
      </c>
    </row>
    <row r="210" spans="16:18" ht="15.75">
      <c r="P210" s="8">
        <v>39538</v>
      </c>
      <c r="Q210" s="24">
        <v>399.85</v>
      </c>
      <c r="R210" s="12">
        <f>E43</f>
        <v>5225.90902263158</v>
      </c>
    </row>
    <row r="211" spans="16:18" ht="15.75">
      <c r="P211" s="8">
        <v>39568</v>
      </c>
      <c r="Q211" s="24">
        <v>425.14</v>
      </c>
      <c r="R211" s="12">
        <f>F43</f>
        <v>5808.850146181819</v>
      </c>
    </row>
    <row r="212" spans="16:18" ht="15.75">
      <c r="P212" s="8">
        <v>39599</v>
      </c>
      <c r="Q212" s="24">
        <v>433.64</v>
      </c>
      <c r="R212" s="12">
        <f>G43</f>
        <v>6035.923952952382</v>
      </c>
    </row>
    <row r="213" spans="16:18" ht="15.75">
      <c r="P213" s="8">
        <v>39629</v>
      </c>
      <c r="Q213" s="24">
        <v>522.78</v>
      </c>
      <c r="R213" s="12">
        <f>H43</f>
        <v>6987.520252909091</v>
      </c>
    </row>
    <row r="214" spans="16:18" ht="15.75">
      <c r="P214" s="8">
        <v>39660</v>
      </c>
      <c r="Q214" s="24">
        <v>571.92</v>
      </c>
      <c r="R214" s="12">
        <f>I43</f>
        <v>7540.491673043477</v>
      </c>
    </row>
    <row r="215" spans="16:18" ht="15.75">
      <c r="P215" s="8">
        <v>39691</v>
      </c>
      <c r="Q215" s="24">
        <v>542.97</v>
      </c>
      <c r="R215" s="12">
        <f>J43</f>
        <v>7025.72502195</v>
      </c>
    </row>
    <row r="216" spans="16:18" ht="15.75">
      <c r="P216" s="8">
        <v>39721</v>
      </c>
      <c r="Q216" s="24">
        <v>496.63</v>
      </c>
      <c r="R216" s="12">
        <f>K43</f>
        <v>6402.05733</v>
      </c>
    </row>
    <row r="217" spans="16:18" ht="15.75">
      <c r="P217" s="8">
        <v>39752</v>
      </c>
      <c r="Q217" s="24">
        <v>474.16</v>
      </c>
      <c r="R217" s="12">
        <f>L43</f>
        <v>6199.452336</v>
      </c>
    </row>
    <row r="218" spans="16:18" ht="15.75">
      <c r="P218" s="8">
        <v>39782</v>
      </c>
      <c r="Q218" s="24">
        <v>475.27</v>
      </c>
      <c r="R218" s="12">
        <f>M43</f>
        <v>6116.952529315789</v>
      </c>
    </row>
    <row r="219" spans="16:18" ht="15.75">
      <c r="P219" s="8">
        <v>39813</v>
      </c>
      <c r="Q219" s="24">
        <v>444.94</v>
      </c>
      <c r="R219" s="24">
        <v>5650.293060000001</v>
      </c>
    </row>
    <row r="220" spans="16:18" ht="15.75">
      <c r="P220" s="8">
        <v>39844</v>
      </c>
      <c r="Q220" s="24">
        <v>450.7</v>
      </c>
      <c r="R220" s="24">
        <v>5734.203913684211</v>
      </c>
    </row>
    <row r="221" spans="16:18" ht="15.75">
      <c r="P221" s="8">
        <v>39872</v>
      </c>
      <c r="Q221" s="24">
        <v>458.3</v>
      </c>
      <c r="R221" s="24">
        <v>5740.080194444444</v>
      </c>
    </row>
    <row r="222" spans="16:18" ht="15.75">
      <c r="P222" s="8">
        <v>39903</v>
      </c>
      <c r="Q222" s="24">
        <v>422.1</v>
      </c>
      <c r="R222" s="24">
        <v>5151.747767727274</v>
      </c>
    </row>
    <row r="223" spans="16:18" ht="15.75">
      <c r="P223" s="8">
        <v>39933</v>
      </c>
      <c r="Q223" s="24">
        <v>455.8</v>
      </c>
      <c r="R223" s="24">
        <v>5611.575484545454</v>
      </c>
    </row>
    <row r="224" spans="16:18" ht="15.75">
      <c r="P224" s="8">
        <v>39964</v>
      </c>
      <c r="Q224" s="24">
        <v>503</v>
      </c>
      <c r="R224" s="24">
        <v>6518.666225000001</v>
      </c>
    </row>
    <row r="225" spans="16:18" ht="15.75">
      <c r="P225" s="8">
        <v>39994</v>
      </c>
      <c r="Q225" s="24">
        <v>555.4</v>
      </c>
      <c r="R225" s="24">
        <v>7090.156712173914</v>
      </c>
    </row>
    <row r="226" spans="16:18" ht="15.75">
      <c r="P226" s="8">
        <v>40025</v>
      </c>
      <c r="Q226" s="24">
        <v>427.6</v>
      </c>
      <c r="R226" s="24">
        <v>5523.655167272727</v>
      </c>
    </row>
    <row r="227" spans="16:18" ht="15.75">
      <c r="P227" s="8">
        <v>40056</v>
      </c>
      <c r="Q227" s="24">
        <v>561.9</v>
      </c>
      <c r="R227" s="24">
        <v>7347.3510195</v>
      </c>
    </row>
    <row r="228" spans="16:18" ht="15.75">
      <c r="P228" s="8">
        <v>40086</v>
      </c>
      <c r="Q228" s="24">
        <v>456.95</v>
      </c>
      <c r="R228" s="24">
        <v>5939.992386956522</v>
      </c>
    </row>
    <row r="229" spans="16:18" ht="15.75">
      <c r="P229" s="8">
        <v>40117</v>
      </c>
      <c r="Q229" s="24">
        <v>453.25</v>
      </c>
      <c r="R229" s="24">
        <v>5928.30830375</v>
      </c>
    </row>
    <row r="230" spans="16:18" ht="15.75">
      <c r="P230" s="8">
        <v>40147</v>
      </c>
      <c r="Q230" s="24">
        <v>494.6</v>
      </c>
      <c r="R230" s="24">
        <v>6433.534230000002</v>
      </c>
    </row>
    <row r="231" ht="15.75">
      <c r="P231" s="8"/>
    </row>
    <row r="232" ht="15.75">
      <c r="P232" s="8"/>
    </row>
  </sheetData>
  <sheetProtection/>
  <mergeCells count="2">
    <mergeCell ref="A1:N1"/>
    <mergeCell ref="A24:N24"/>
  </mergeCells>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P71"/>
  <sheetViews>
    <sheetView zoomScalePageLayoutView="0" workbookViewId="0" topLeftCell="A1">
      <selection activeCell="A9" sqref="A9"/>
    </sheetView>
  </sheetViews>
  <sheetFormatPr defaultColWidth="11.00390625" defaultRowHeight="15.75"/>
  <cols>
    <col min="14" max="14" width="15.625" style="0" customWidth="1"/>
    <col min="15" max="15" width="13.50390625" style="0" customWidth="1"/>
  </cols>
  <sheetData>
    <row r="1" spans="1:16" ht="18.75">
      <c r="A1" s="46" t="s">
        <v>33</v>
      </c>
      <c r="B1" s="46"/>
      <c r="C1" s="46"/>
      <c r="D1" s="46"/>
      <c r="E1" s="46"/>
      <c r="F1" s="46"/>
      <c r="G1" s="46"/>
      <c r="H1" s="46"/>
      <c r="I1" s="46"/>
      <c r="J1" s="46"/>
      <c r="K1" s="46"/>
      <c r="L1" s="46"/>
      <c r="M1" s="46"/>
      <c r="N1" s="46"/>
      <c r="O1" s="10" t="s">
        <v>16</v>
      </c>
      <c r="P1" s="13">
        <f>'precio_usa_maíz grano'!P1</f>
        <v>40183</v>
      </c>
    </row>
    <row r="2" spans="1:14" ht="15.75">
      <c r="A2" s="3" t="s">
        <v>12</v>
      </c>
      <c r="B2" s="3" t="s">
        <v>0</v>
      </c>
      <c r="C2" s="3" t="s">
        <v>1</v>
      </c>
      <c r="D2" s="3" t="s">
        <v>2</v>
      </c>
      <c r="E2" s="3" t="s">
        <v>3</v>
      </c>
      <c r="F2" s="3" t="s">
        <v>4</v>
      </c>
      <c r="G2" s="3" t="s">
        <v>5</v>
      </c>
      <c r="H2" s="3" t="s">
        <v>6</v>
      </c>
      <c r="I2" s="3" t="s">
        <v>7</v>
      </c>
      <c r="J2" s="3" t="s">
        <v>8</v>
      </c>
      <c r="K2" s="3" t="s">
        <v>9</v>
      </c>
      <c r="L2" s="3" t="s">
        <v>10</v>
      </c>
      <c r="M2" s="3" t="s">
        <v>11</v>
      </c>
      <c r="N2" s="3" t="s">
        <v>13</v>
      </c>
    </row>
    <row r="3" spans="1:14" ht="15.75">
      <c r="A3" s="19">
        <v>1949</v>
      </c>
      <c r="B3" s="18">
        <v>2.22</v>
      </c>
      <c r="C3" s="18">
        <v>2.07</v>
      </c>
      <c r="D3" s="18">
        <v>2.17</v>
      </c>
      <c r="E3" s="18">
        <v>2.18</v>
      </c>
      <c r="F3" s="18">
        <v>2.15</v>
      </c>
      <c r="G3" s="18">
        <v>2.04</v>
      </c>
      <c r="H3" s="18">
        <v>1.95</v>
      </c>
      <c r="I3" s="18">
        <v>1.87</v>
      </c>
      <c r="J3" s="18">
        <v>1.8</v>
      </c>
      <c r="K3" s="18">
        <v>1.72</v>
      </c>
      <c r="L3" s="18">
        <v>1.66</v>
      </c>
      <c r="M3" s="18">
        <v>1.79</v>
      </c>
      <c r="N3" s="6">
        <f aca="true" t="shared" si="0" ref="N3:N67">AVERAGE(B3:M3)</f>
        <v>1.9683333333333335</v>
      </c>
    </row>
    <row r="4" spans="1:14" ht="15.75">
      <c r="A4" s="19">
        <v>1950</v>
      </c>
      <c r="B4" s="18">
        <v>1.89</v>
      </c>
      <c r="C4" s="18">
        <v>1.88</v>
      </c>
      <c r="D4" s="18">
        <v>1.93</v>
      </c>
      <c r="E4" s="18">
        <v>1.98</v>
      </c>
      <c r="F4" s="18">
        <v>1.97</v>
      </c>
      <c r="G4" s="18">
        <v>1.93</v>
      </c>
      <c r="H4" s="18">
        <v>1.9</v>
      </c>
      <c r="I4" s="18">
        <v>1.88</v>
      </c>
      <c r="J4" s="18">
        <v>1.77</v>
      </c>
      <c r="K4" s="18">
        <v>1.63</v>
      </c>
      <c r="L4" s="18">
        <v>1.77</v>
      </c>
      <c r="M4" s="18">
        <v>1.88</v>
      </c>
      <c r="N4" s="6">
        <f t="shared" si="0"/>
        <v>1.8674999999999997</v>
      </c>
    </row>
    <row r="5" spans="1:14" ht="15.75">
      <c r="A5" s="19">
        <v>1951</v>
      </c>
      <c r="B5" s="18">
        <v>2.1</v>
      </c>
      <c r="C5" s="18">
        <v>2.18</v>
      </c>
      <c r="D5" s="18">
        <v>2.12</v>
      </c>
      <c r="E5" s="18">
        <v>2.14</v>
      </c>
      <c r="F5" s="18">
        <v>2.22</v>
      </c>
      <c r="G5" s="18">
        <v>2.16</v>
      </c>
      <c r="H5" s="18">
        <v>2.09</v>
      </c>
      <c r="I5" s="18">
        <v>2.09</v>
      </c>
      <c r="J5" s="18">
        <v>2.12</v>
      </c>
      <c r="K5" s="18">
        <v>2.15</v>
      </c>
      <c r="L5" s="18">
        <v>2.37</v>
      </c>
      <c r="M5" s="18">
        <v>2.51</v>
      </c>
      <c r="N5" s="6">
        <f t="shared" si="0"/>
        <v>2.1875</v>
      </c>
    </row>
    <row r="6" spans="1:14" ht="15.75">
      <c r="A6" s="19">
        <v>1952</v>
      </c>
      <c r="B6" s="18">
        <v>2.53</v>
      </c>
      <c r="C6" s="18">
        <v>2.51</v>
      </c>
      <c r="D6" s="18">
        <v>2.52</v>
      </c>
      <c r="E6" s="18">
        <v>2.56</v>
      </c>
      <c r="F6" s="18">
        <v>2.6</v>
      </c>
      <c r="G6" s="18">
        <v>2.68</v>
      </c>
      <c r="H6" s="18">
        <v>2.69</v>
      </c>
      <c r="I6" s="18">
        <v>2.9</v>
      </c>
      <c r="J6" s="18">
        <v>3.02</v>
      </c>
      <c r="K6" s="18">
        <v>2.87</v>
      </c>
      <c r="L6" s="18">
        <v>2.82</v>
      </c>
      <c r="M6" s="18">
        <v>2.84</v>
      </c>
      <c r="N6" s="6">
        <f t="shared" si="0"/>
        <v>2.7116666666666664</v>
      </c>
    </row>
    <row r="7" spans="1:14" ht="15.75">
      <c r="A7" s="19">
        <v>1953</v>
      </c>
      <c r="B7" s="18">
        <v>2.74</v>
      </c>
      <c r="C7" s="18">
        <v>2.65</v>
      </c>
      <c r="D7" s="18">
        <v>2.66</v>
      </c>
      <c r="E7" s="18">
        <v>2.52</v>
      </c>
      <c r="F7" s="18">
        <v>2.48</v>
      </c>
      <c r="G7" s="18">
        <v>2.39</v>
      </c>
      <c r="H7" s="18">
        <v>2.42</v>
      </c>
      <c r="I7" s="18">
        <v>2.42</v>
      </c>
      <c r="J7" s="18">
        <v>2.26</v>
      </c>
      <c r="K7" s="18">
        <v>2.19</v>
      </c>
      <c r="L7" s="18">
        <v>2.18</v>
      </c>
      <c r="M7" s="18">
        <v>2.21</v>
      </c>
      <c r="N7" s="6">
        <f t="shared" si="0"/>
        <v>2.4266666666666667</v>
      </c>
    </row>
    <row r="8" spans="1:14" ht="15.75">
      <c r="A8" s="19">
        <v>1954</v>
      </c>
      <c r="B8" s="18">
        <v>2.29</v>
      </c>
      <c r="C8" s="18">
        <v>2.32</v>
      </c>
      <c r="D8" s="18">
        <v>2.4</v>
      </c>
      <c r="E8" s="18">
        <v>2.43</v>
      </c>
      <c r="F8" s="18">
        <v>2.47</v>
      </c>
      <c r="G8" s="18">
        <v>2.27</v>
      </c>
      <c r="H8" s="18">
        <v>2.2</v>
      </c>
      <c r="I8" s="18">
        <v>2.22</v>
      </c>
      <c r="J8" s="18">
        <v>2.16</v>
      </c>
      <c r="K8" s="18">
        <v>2.14</v>
      </c>
      <c r="L8" s="18">
        <v>2.16</v>
      </c>
      <c r="M8" s="18">
        <v>2.22</v>
      </c>
      <c r="N8" s="6">
        <f t="shared" si="0"/>
        <v>2.273333333333333</v>
      </c>
    </row>
    <row r="9" spans="1:14" ht="15.75">
      <c r="A9" s="19">
        <v>1955</v>
      </c>
      <c r="B9" s="18">
        <v>2.26</v>
      </c>
      <c r="C9" s="18">
        <v>2.26</v>
      </c>
      <c r="D9" s="18">
        <v>2.23</v>
      </c>
      <c r="E9" s="18">
        <v>2.23</v>
      </c>
      <c r="F9" s="18">
        <v>2.39</v>
      </c>
      <c r="G9" s="18">
        <v>2.24</v>
      </c>
      <c r="H9" s="18">
        <v>1.96</v>
      </c>
      <c r="I9" s="18">
        <v>1.77</v>
      </c>
      <c r="J9" s="18">
        <v>1.67</v>
      </c>
      <c r="K9" s="18">
        <v>1.63</v>
      </c>
      <c r="L9" s="18">
        <v>1.66</v>
      </c>
      <c r="M9" s="18">
        <v>1.72</v>
      </c>
      <c r="N9" s="6">
        <f t="shared" si="0"/>
        <v>2.0016666666666665</v>
      </c>
    </row>
    <row r="10" spans="1:14" ht="15.75">
      <c r="A10" s="19">
        <v>1956</v>
      </c>
      <c r="B10" s="18">
        <v>1.78</v>
      </c>
      <c r="C10" s="18">
        <v>1.81</v>
      </c>
      <c r="D10" s="18">
        <v>1.84</v>
      </c>
      <c r="E10" s="18">
        <v>1.93</v>
      </c>
      <c r="F10" s="18">
        <v>2.02</v>
      </c>
      <c r="G10" s="18">
        <v>2.02</v>
      </c>
      <c r="H10" s="18">
        <v>2.07</v>
      </c>
      <c r="I10" s="18">
        <v>2.15</v>
      </c>
      <c r="J10" s="18">
        <v>2.03</v>
      </c>
      <c r="K10" s="18">
        <v>2.07</v>
      </c>
      <c r="L10" s="18">
        <v>2.11</v>
      </c>
      <c r="M10" s="18">
        <v>2.14</v>
      </c>
      <c r="N10" s="6">
        <f t="shared" si="0"/>
        <v>1.9974999999999998</v>
      </c>
    </row>
    <row r="11" spans="1:14" ht="15.75">
      <c r="A11" s="19">
        <v>1957</v>
      </c>
      <c r="B11" s="18">
        <v>2.13</v>
      </c>
      <c r="C11" s="18">
        <v>2.09</v>
      </c>
      <c r="D11" s="18">
        <v>2.07</v>
      </c>
      <c r="E11" s="18">
        <v>2.04</v>
      </c>
      <c r="F11" s="18">
        <v>1.99</v>
      </c>
      <c r="G11" s="18">
        <v>1.89</v>
      </c>
      <c r="H11" s="18">
        <v>1.72</v>
      </c>
      <c r="I11" s="18">
        <v>1.66</v>
      </c>
      <c r="J11" s="18">
        <v>1.57</v>
      </c>
      <c r="K11" s="18">
        <v>1.43</v>
      </c>
      <c r="L11" s="18">
        <v>1.42</v>
      </c>
      <c r="M11" s="18">
        <v>1.56</v>
      </c>
      <c r="N11" s="6">
        <f t="shared" si="0"/>
        <v>1.7974999999999997</v>
      </c>
    </row>
    <row r="12" spans="1:14" ht="15.75">
      <c r="A12" s="19">
        <v>1958</v>
      </c>
      <c r="B12" s="18">
        <v>1.63</v>
      </c>
      <c r="C12" s="18">
        <v>1.62</v>
      </c>
      <c r="D12" s="18">
        <v>1.69</v>
      </c>
      <c r="E12" s="18">
        <v>1.77</v>
      </c>
      <c r="F12" s="18">
        <v>1.76</v>
      </c>
      <c r="G12" s="18">
        <v>1.76</v>
      </c>
      <c r="H12" s="18">
        <v>1.82</v>
      </c>
      <c r="I12" s="18">
        <v>1.72</v>
      </c>
      <c r="J12" s="18">
        <v>1.68</v>
      </c>
      <c r="K12" s="18">
        <v>1.57</v>
      </c>
      <c r="L12" s="18">
        <v>1.63</v>
      </c>
      <c r="M12" s="18">
        <v>1.68</v>
      </c>
      <c r="N12" s="6">
        <f t="shared" si="0"/>
        <v>1.6941666666666666</v>
      </c>
    </row>
    <row r="13" spans="1:14" ht="15.75">
      <c r="A13" s="19">
        <v>1959</v>
      </c>
      <c r="B13" s="18">
        <v>1.73</v>
      </c>
      <c r="C13" s="18">
        <v>1.75</v>
      </c>
      <c r="D13" s="18">
        <v>1.76</v>
      </c>
      <c r="E13" s="18">
        <v>1.8</v>
      </c>
      <c r="F13" s="18">
        <v>1.85</v>
      </c>
      <c r="G13" s="18">
        <v>1.85</v>
      </c>
      <c r="H13" s="18">
        <v>1.78</v>
      </c>
      <c r="I13" s="18">
        <v>1.61</v>
      </c>
      <c r="J13" s="18">
        <v>1.52</v>
      </c>
      <c r="K13" s="18">
        <v>1.48</v>
      </c>
      <c r="L13" s="18">
        <v>1.51</v>
      </c>
      <c r="M13" s="18">
        <v>1.5</v>
      </c>
      <c r="N13" s="6">
        <f t="shared" si="0"/>
        <v>1.6783333333333335</v>
      </c>
    </row>
    <row r="14" spans="1:14" ht="15.75">
      <c r="A14" s="19">
        <v>1960</v>
      </c>
      <c r="B14" s="18">
        <v>1.53</v>
      </c>
      <c r="C14" s="18">
        <v>1.53</v>
      </c>
      <c r="D14" s="18">
        <v>1.53</v>
      </c>
      <c r="E14" s="18">
        <v>1.55</v>
      </c>
      <c r="F14" s="18">
        <v>1.54</v>
      </c>
      <c r="G14" s="18">
        <v>1.53</v>
      </c>
      <c r="H14" s="18">
        <v>1.55</v>
      </c>
      <c r="I14" s="18">
        <v>1.51</v>
      </c>
      <c r="J14" s="18">
        <v>1.49</v>
      </c>
      <c r="K14" s="18">
        <v>1.42</v>
      </c>
      <c r="L14" s="18">
        <v>1.42</v>
      </c>
      <c r="M14" s="18">
        <v>1.41</v>
      </c>
      <c r="N14" s="6">
        <f t="shared" si="0"/>
        <v>1.5008333333333335</v>
      </c>
    </row>
    <row r="15" spans="1:14" ht="15.75">
      <c r="A15" s="19">
        <v>1961</v>
      </c>
      <c r="B15" s="18">
        <v>1.46</v>
      </c>
      <c r="C15" s="18">
        <v>1.48</v>
      </c>
      <c r="D15" s="18">
        <v>1.52</v>
      </c>
      <c r="E15" s="18">
        <v>1.48</v>
      </c>
      <c r="F15" s="18">
        <v>1.56</v>
      </c>
      <c r="G15" s="18">
        <v>1.65</v>
      </c>
      <c r="H15" s="18">
        <v>1.73</v>
      </c>
      <c r="I15" s="18">
        <v>1.68</v>
      </c>
      <c r="J15" s="18">
        <v>1.65</v>
      </c>
      <c r="K15" s="18">
        <v>1.61</v>
      </c>
      <c r="L15" s="18">
        <v>1.63</v>
      </c>
      <c r="M15" s="18">
        <v>1.65</v>
      </c>
      <c r="N15" s="6">
        <f t="shared" si="0"/>
        <v>1.5916666666666666</v>
      </c>
    </row>
    <row r="16" spans="1:14" ht="15.75">
      <c r="A16" s="19">
        <v>1962</v>
      </c>
      <c r="B16" s="18">
        <v>1.65</v>
      </c>
      <c r="C16" s="18">
        <v>1.67</v>
      </c>
      <c r="D16" s="18">
        <v>1.67</v>
      </c>
      <c r="E16" s="18">
        <v>1.68</v>
      </c>
      <c r="F16" s="18">
        <v>1.71</v>
      </c>
      <c r="G16" s="18">
        <v>1.71</v>
      </c>
      <c r="H16" s="18">
        <v>1.74</v>
      </c>
      <c r="I16" s="18">
        <v>1.7</v>
      </c>
      <c r="J16" s="18">
        <v>1.68</v>
      </c>
      <c r="K16" s="18">
        <v>1.62</v>
      </c>
      <c r="L16" s="18">
        <v>1.61</v>
      </c>
      <c r="M16" s="18">
        <v>1.64</v>
      </c>
      <c r="N16" s="6">
        <f t="shared" si="0"/>
        <v>1.6733333333333331</v>
      </c>
    </row>
    <row r="17" spans="1:14" ht="15.75">
      <c r="A17" s="19">
        <v>1963</v>
      </c>
      <c r="B17" s="18">
        <v>1.68</v>
      </c>
      <c r="C17" s="18">
        <v>1.7</v>
      </c>
      <c r="D17" s="18">
        <v>1.72</v>
      </c>
      <c r="E17" s="18">
        <v>1.71</v>
      </c>
      <c r="F17" s="18">
        <v>1.72</v>
      </c>
      <c r="G17" s="18">
        <v>1.75</v>
      </c>
      <c r="H17" s="18">
        <v>1.77</v>
      </c>
      <c r="I17" s="18">
        <v>1.76</v>
      </c>
      <c r="J17" s="18">
        <v>1.78</v>
      </c>
      <c r="K17" s="18">
        <v>1.73</v>
      </c>
      <c r="L17" s="18">
        <v>1.73</v>
      </c>
      <c r="M17" s="18">
        <v>1.76</v>
      </c>
      <c r="N17" s="6">
        <f t="shared" si="0"/>
        <v>1.7341666666666666</v>
      </c>
    </row>
    <row r="18" spans="1:14" ht="15.75">
      <c r="A18" s="19">
        <v>1964</v>
      </c>
      <c r="B18" s="18">
        <v>1.76</v>
      </c>
      <c r="C18" s="18">
        <v>1.75</v>
      </c>
      <c r="D18" s="18">
        <v>1.75</v>
      </c>
      <c r="E18" s="18">
        <v>1.74</v>
      </c>
      <c r="F18" s="18">
        <v>1.76</v>
      </c>
      <c r="G18" s="18">
        <v>1.78</v>
      </c>
      <c r="H18" s="18">
        <v>1.79</v>
      </c>
      <c r="I18" s="18">
        <v>1.82</v>
      </c>
      <c r="J18" s="18">
        <v>1.86</v>
      </c>
      <c r="K18" s="18">
        <v>1.86</v>
      </c>
      <c r="L18" s="18">
        <v>1.88</v>
      </c>
      <c r="M18" s="18">
        <v>1.93</v>
      </c>
      <c r="N18" s="6">
        <f t="shared" si="0"/>
        <v>1.8066666666666664</v>
      </c>
    </row>
    <row r="19" spans="1:14" ht="15.75">
      <c r="A19" s="19">
        <v>1965</v>
      </c>
      <c r="B19" s="18">
        <v>1.94</v>
      </c>
      <c r="C19" s="18">
        <v>1.95</v>
      </c>
      <c r="D19" s="18">
        <v>1.93</v>
      </c>
      <c r="E19" s="18">
        <v>1.93</v>
      </c>
      <c r="F19" s="18">
        <v>1.97</v>
      </c>
      <c r="G19" s="18">
        <v>1.97</v>
      </c>
      <c r="H19" s="18">
        <v>1.87</v>
      </c>
      <c r="I19" s="18">
        <v>1.88</v>
      </c>
      <c r="J19" s="18">
        <v>1.83</v>
      </c>
      <c r="K19" s="18">
        <v>1.7</v>
      </c>
      <c r="L19" s="18">
        <v>1.71</v>
      </c>
      <c r="M19" s="18">
        <v>1.73</v>
      </c>
      <c r="N19" s="6">
        <f t="shared" si="0"/>
        <v>1.8674999999999997</v>
      </c>
    </row>
    <row r="20" spans="1:14" ht="15.75">
      <c r="A20" s="19">
        <v>1966</v>
      </c>
      <c r="B20" s="18">
        <v>1.74</v>
      </c>
      <c r="C20" s="18">
        <v>1.79</v>
      </c>
      <c r="D20" s="18">
        <v>1.77</v>
      </c>
      <c r="E20" s="18">
        <v>1.76</v>
      </c>
      <c r="F20" s="18">
        <v>1.77</v>
      </c>
      <c r="G20" s="18">
        <v>1.78</v>
      </c>
      <c r="H20" s="18">
        <v>1.79</v>
      </c>
      <c r="I20" s="18">
        <v>1.87</v>
      </c>
      <c r="J20" s="18">
        <v>1.88</v>
      </c>
      <c r="K20" s="18">
        <v>1.73</v>
      </c>
      <c r="L20" s="18">
        <v>1.77</v>
      </c>
      <c r="M20" s="18">
        <v>1.84</v>
      </c>
      <c r="N20" s="6">
        <f t="shared" si="0"/>
        <v>1.7908333333333333</v>
      </c>
    </row>
    <row r="21" spans="1:14" ht="15.75">
      <c r="A21" s="19">
        <v>1967</v>
      </c>
      <c r="B21" s="18">
        <v>1.86</v>
      </c>
      <c r="C21" s="18">
        <v>1.9</v>
      </c>
      <c r="D21" s="18">
        <v>1.94</v>
      </c>
      <c r="E21" s="18">
        <v>1.94</v>
      </c>
      <c r="F21" s="18">
        <v>1.97</v>
      </c>
      <c r="G21" s="18">
        <v>1.97</v>
      </c>
      <c r="H21" s="18">
        <v>2.08</v>
      </c>
      <c r="I21" s="18">
        <v>1.95</v>
      </c>
      <c r="J21" s="18">
        <v>1.8</v>
      </c>
      <c r="K21" s="18">
        <v>1.68</v>
      </c>
      <c r="L21" s="18">
        <v>1.68</v>
      </c>
      <c r="M21" s="18">
        <v>1.73</v>
      </c>
      <c r="N21" s="6">
        <f t="shared" si="0"/>
        <v>1.875</v>
      </c>
    </row>
    <row r="22" spans="1:14" ht="15.75">
      <c r="A22" s="19">
        <v>1968</v>
      </c>
      <c r="B22" s="18">
        <v>1.75</v>
      </c>
      <c r="C22" s="18">
        <v>1.86</v>
      </c>
      <c r="D22" s="18">
        <v>1.86</v>
      </c>
      <c r="E22" s="18">
        <v>1.83</v>
      </c>
      <c r="F22" s="18">
        <v>1.84</v>
      </c>
      <c r="G22" s="18">
        <v>1.8</v>
      </c>
      <c r="H22" s="18">
        <v>1.74</v>
      </c>
      <c r="I22" s="18">
        <v>1.63</v>
      </c>
      <c r="J22" s="18">
        <v>1.62</v>
      </c>
      <c r="K22" s="18">
        <v>1.6</v>
      </c>
      <c r="L22" s="18">
        <v>1.68</v>
      </c>
      <c r="M22" s="18">
        <v>1.72</v>
      </c>
      <c r="N22" s="6">
        <f t="shared" si="0"/>
        <v>1.7441666666666669</v>
      </c>
    </row>
    <row r="23" spans="1:14" ht="15.75">
      <c r="A23" s="19">
        <v>1969</v>
      </c>
      <c r="B23" s="18">
        <v>1.74</v>
      </c>
      <c r="C23" s="18">
        <v>1.77</v>
      </c>
      <c r="D23" s="18">
        <v>1.76</v>
      </c>
      <c r="E23" s="18">
        <v>1.76</v>
      </c>
      <c r="F23" s="18">
        <v>1.81</v>
      </c>
      <c r="G23" s="18">
        <v>1.81</v>
      </c>
      <c r="H23" s="18">
        <v>1.82</v>
      </c>
      <c r="I23" s="18">
        <v>1.92</v>
      </c>
      <c r="J23" s="18">
        <v>1.97</v>
      </c>
      <c r="K23" s="18">
        <v>1.91</v>
      </c>
      <c r="L23" s="18">
        <v>1.94</v>
      </c>
      <c r="M23" s="18">
        <v>1.92</v>
      </c>
      <c r="N23" s="6">
        <f t="shared" si="0"/>
        <v>1.844166666666667</v>
      </c>
    </row>
    <row r="24" spans="1:14" ht="15.75">
      <c r="A24" s="19">
        <v>1970</v>
      </c>
      <c r="B24" s="18">
        <v>1.92</v>
      </c>
      <c r="C24" s="18">
        <v>1.92</v>
      </c>
      <c r="D24" s="18">
        <v>1.87</v>
      </c>
      <c r="E24" s="18">
        <v>1.8</v>
      </c>
      <c r="F24" s="18">
        <v>1.8</v>
      </c>
      <c r="G24" s="18">
        <v>1.8</v>
      </c>
      <c r="H24" s="18">
        <v>1.92</v>
      </c>
      <c r="I24" s="18">
        <v>1.91</v>
      </c>
      <c r="J24" s="18">
        <v>2.07</v>
      </c>
      <c r="K24" s="18">
        <v>2.02</v>
      </c>
      <c r="L24" s="18">
        <v>2.02</v>
      </c>
      <c r="M24" s="18">
        <v>2.04</v>
      </c>
      <c r="N24" s="6">
        <f t="shared" si="0"/>
        <v>1.9241666666666666</v>
      </c>
    </row>
    <row r="25" spans="1:14" ht="15.75">
      <c r="A25" s="19">
        <v>1971</v>
      </c>
      <c r="B25" s="18">
        <v>2.1</v>
      </c>
      <c r="C25" s="18">
        <v>2.16</v>
      </c>
      <c r="D25" s="18">
        <v>2.17</v>
      </c>
      <c r="E25" s="18">
        <v>2.19</v>
      </c>
      <c r="F25" s="18">
        <v>2.33</v>
      </c>
      <c r="G25" s="18">
        <v>2.43</v>
      </c>
      <c r="H25" s="18">
        <v>2.37</v>
      </c>
      <c r="I25" s="18">
        <v>2.27</v>
      </c>
      <c r="J25" s="18">
        <v>2.01</v>
      </c>
      <c r="K25" s="18">
        <v>1.76</v>
      </c>
      <c r="L25" s="18">
        <v>1.78</v>
      </c>
      <c r="M25" s="18">
        <v>1.86</v>
      </c>
      <c r="N25" s="6">
        <f t="shared" si="0"/>
        <v>2.119166666666667</v>
      </c>
    </row>
    <row r="26" spans="1:14" ht="15.75">
      <c r="A26" s="19">
        <v>1972</v>
      </c>
      <c r="B26" s="18">
        <v>1.89</v>
      </c>
      <c r="C26" s="18">
        <v>1.86</v>
      </c>
      <c r="D26" s="18">
        <v>1.87</v>
      </c>
      <c r="E26" s="18">
        <v>1.87</v>
      </c>
      <c r="F26" s="18">
        <v>1.88</v>
      </c>
      <c r="G26" s="18">
        <v>1.9</v>
      </c>
      <c r="H26" s="18">
        <v>1.98</v>
      </c>
      <c r="I26" s="18">
        <v>2.05</v>
      </c>
      <c r="J26" s="18">
        <v>2.11</v>
      </c>
      <c r="K26" s="18">
        <v>2.09</v>
      </c>
      <c r="L26" s="18">
        <v>2.19</v>
      </c>
      <c r="M26" s="18">
        <v>2.72</v>
      </c>
      <c r="N26" s="6">
        <f t="shared" si="0"/>
        <v>2.0341666666666667</v>
      </c>
    </row>
    <row r="27" spans="1:14" ht="15.75">
      <c r="A27" s="19">
        <v>1973</v>
      </c>
      <c r="B27" s="18">
        <v>2.72</v>
      </c>
      <c r="C27" s="18">
        <v>2.6</v>
      </c>
      <c r="D27" s="18">
        <v>2.6</v>
      </c>
      <c r="E27" s="18">
        <v>2.56</v>
      </c>
      <c r="F27" s="18">
        <v>2.66</v>
      </c>
      <c r="G27" s="18">
        <v>3.1</v>
      </c>
      <c r="H27" s="18">
        <v>3.46</v>
      </c>
      <c r="I27" s="18">
        <v>3.64</v>
      </c>
      <c r="J27" s="18">
        <v>3.87</v>
      </c>
      <c r="K27" s="18">
        <v>3.65</v>
      </c>
      <c r="L27" s="18">
        <v>3.66</v>
      </c>
      <c r="M27" s="18">
        <v>3.83</v>
      </c>
      <c r="N27" s="6">
        <f t="shared" si="0"/>
        <v>3.1958333333333333</v>
      </c>
    </row>
    <row r="28" spans="1:14" ht="15.75">
      <c r="A28" s="19">
        <v>1974</v>
      </c>
      <c r="B28" s="18">
        <v>4.03</v>
      </c>
      <c r="C28" s="18">
        <v>4.38</v>
      </c>
      <c r="D28" s="18">
        <v>4.25</v>
      </c>
      <c r="E28" s="18">
        <v>3.78</v>
      </c>
      <c r="F28" s="18">
        <v>3.59</v>
      </c>
      <c r="G28" s="18">
        <v>3.59</v>
      </c>
      <c r="H28" s="18">
        <v>4.15</v>
      </c>
      <c r="I28" s="18">
        <v>5.07</v>
      </c>
      <c r="J28" s="18">
        <v>5.3</v>
      </c>
      <c r="K28" s="18">
        <v>5.78</v>
      </c>
      <c r="L28" s="18">
        <v>5.85</v>
      </c>
      <c r="M28" s="18">
        <v>5.33</v>
      </c>
      <c r="N28" s="6">
        <f t="shared" si="0"/>
        <v>4.591666666666667</v>
      </c>
    </row>
    <row r="29" spans="1:14" ht="15.75">
      <c r="A29" s="19">
        <v>1975</v>
      </c>
      <c r="B29" s="18">
        <v>4.96</v>
      </c>
      <c r="C29" s="18">
        <v>4.21</v>
      </c>
      <c r="D29" s="18">
        <v>4.03</v>
      </c>
      <c r="E29" s="18">
        <v>4.15</v>
      </c>
      <c r="F29" s="18">
        <v>4.21</v>
      </c>
      <c r="G29" s="18">
        <v>4.15</v>
      </c>
      <c r="H29" s="18">
        <v>4.25</v>
      </c>
      <c r="I29" s="18">
        <v>4.69</v>
      </c>
      <c r="J29" s="18">
        <v>4.56</v>
      </c>
      <c r="K29" s="18">
        <v>4.43</v>
      </c>
      <c r="L29" s="18">
        <v>4.05</v>
      </c>
      <c r="M29" s="18">
        <v>4</v>
      </c>
      <c r="N29" s="6">
        <f t="shared" si="0"/>
        <v>4.3075</v>
      </c>
    </row>
    <row r="30" spans="1:14" ht="15.75">
      <c r="A30" s="19">
        <v>1976</v>
      </c>
      <c r="B30" s="18">
        <v>4.06</v>
      </c>
      <c r="C30" s="18">
        <v>4.09</v>
      </c>
      <c r="D30" s="18">
        <v>4.14</v>
      </c>
      <c r="E30" s="18">
        <v>4.14</v>
      </c>
      <c r="F30" s="18">
        <v>4.14</v>
      </c>
      <c r="G30" s="18">
        <v>4.29</v>
      </c>
      <c r="H30" s="18">
        <v>4.53</v>
      </c>
      <c r="I30" s="18">
        <v>4.03</v>
      </c>
      <c r="J30" s="18">
        <v>4.2</v>
      </c>
      <c r="K30" s="18">
        <v>3.68</v>
      </c>
      <c r="L30" s="18">
        <v>3.3</v>
      </c>
      <c r="M30" s="18">
        <v>3.51</v>
      </c>
      <c r="N30" s="6">
        <f t="shared" si="0"/>
        <v>4.009166666666666</v>
      </c>
    </row>
    <row r="31" spans="1:14" ht="15.75">
      <c r="A31" s="19">
        <v>1977</v>
      </c>
      <c r="B31" s="18">
        <v>3.59</v>
      </c>
      <c r="C31" s="18">
        <v>3.51</v>
      </c>
      <c r="D31" s="18">
        <v>3.55</v>
      </c>
      <c r="E31" s="18">
        <v>3.44</v>
      </c>
      <c r="F31" s="18">
        <v>3.2</v>
      </c>
      <c r="G31" s="18">
        <v>3.12</v>
      </c>
      <c r="H31" s="18">
        <v>2.84</v>
      </c>
      <c r="I31" s="18">
        <v>2.63</v>
      </c>
      <c r="J31" s="18">
        <v>2.52</v>
      </c>
      <c r="K31" s="18">
        <v>2.8</v>
      </c>
      <c r="L31" s="18">
        <v>3.03</v>
      </c>
      <c r="M31" s="18">
        <v>3.05</v>
      </c>
      <c r="N31" s="6">
        <f t="shared" si="0"/>
        <v>3.106666666666666</v>
      </c>
    </row>
    <row r="32" spans="1:14" ht="15.75">
      <c r="A32" s="19">
        <v>1978</v>
      </c>
      <c r="B32" s="18">
        <v>3.15</v>
      </c>
      <c r="C32" s="18">
        <v>3.2</v>
      </c>
      <c r="D32" s="18">
        <v>3.39</v>
      </c>
      <c r="E32" s="18">
        <v>3.62</v>
      </c>
      <c r="F32" s="18">
        <v>3.66</v>
      </c>
      <c r="G32" s="18">
        <v>3.64</v>
      </c>
      <c r="H32" s="18">
        <v>3.5</v>
      </c>
      <c r="I32" s="18">
        <v>3.37</v>
      </c>
      <c r="J32" s="18">
        <v>3.22</v>
      </c>
      <c r="K32" s="18">
        <v>3.35</v>
      </c>
      <c r="L32" s="18">
        <v>3.45</v>
      </c>
      <c r="M32" s="18">
        <v>3.58</v>
      </c>
      <c r="N32" s="6">
        <f t="shared" si="0"/>
        <v>3.4275</v>
      </c>
    </row>
    <row r="33" spans="1:14" ht="15.75">
      <c r="A33" s="19">
        <v>1979</v>
      </c>
      <c r="B33" s="18">
        <v>3.54</v>
      </c>
      <c r="C33" s="18">
        <v>3.55</v>
      </c>
      <c r="D33" s="18">
        <v>3.54</v>
      </c>
      <c r="E33" s="18">
        <v>3.58</v>
      </c>
      <c r="F33" s="18">
        <v>3.66</v>
      </c>
      <c r="G33" s="18">
        <v>4.3</v>
      </c>
      <c r="H33" s="18">
        <v>4.46</v>
      </c>
      <c r="I33" s="18">
        <v>4.27</v>
      </c>
      <c r="J33" s="18">
        <v>4.24</v>
      </c>
      <c r="K33" s="18">
        <v>3.9</v>
      </c>
      <c r="L33" s="18">
        <v>3.99</v>
      </c>
      <c r="M33" s="18">
        <v>3.9</v>
      </c>
      <c r="N33" s="6">
        <f t="shared" si="0"/>
        <v>3.910833333333333</v>
      </c>
    </row>
    <row r="34" spans="1:14" ht="15.75">
      <c r="A34" s="19">
        <v>1980</v>
      </c>
      <c r="B34" s="18">
        <v>4.05</v>
      </c>
      <c r="C34" s="18">
        <v>3.98</v>
      </c>
      <c r="D34" s="18">
        <v>4.05</v>
      </c>
      <c r="E34" s="18">
        <v>3.96</v>
      </c>
      <c r="F34" s="18">
        <v>4.04</v>
      </c>
      <c r="G34" s="18">
        <v>4.49</v>
      </c>
      <c r="H34" s="18">
        <v>4.95</v>
      </c>
      <c r="I34" s="18">
        <v>5.12</v>
      </c>
      <c r="J34" s="18">
        <v>5.12</v>
      </c>
      <c r="K34" s="18">
        <v>5.36</v>
      </c>
      <c r="L34" s="18">
        <v>5.48</v>
      </c>
      <c r="M34" s="18">
        <v>5.49</v>
      </c>
      <c r="N34" s="6">
        <f t="shared" si="0"/>
        <v>4.674166666666666</v>
      </c>
    </row>
    <row r="35" spans="1:14" ht="15.75">
      <c r="A35" s="19">
        <v>1981</v>
      </c>
      <c r="B35" s="18">
        <v>5.48</v>
      </c>
      <c r="C35" s="18">
        <v>5.33</v>
      </c>
      <c r="D35" s="18">
        <v>5.17</v>
      </c>
      <c r="E35" s="18">
        <v>5.25</v>
      </c>
      <c r="F35" s="18">
        <v>5.16</v>
      </c>
      <c r="G35" s="18">
        <v>5.03</v>
      </c>
      <c r="H35" s="18">
        <v>4.84</v>
      </c>
      <c r="I35" s="18">
        <v>4.55</v>
      </c>
      <c r="J35" s="18">
        <v>4.07</v>
      </c>
      <c r="K35" s="18">
        <v>3.9</v>
      </c>
      <c r="L35" s="18">
        <v>3.87</v>
      </c>
      <c r="M35" s="18">
        <v>3.95</v>
      </c>
      <c r="N35" s="6">
        <f t="shared" si="0"/>
        <v>4.716666666666667</v>
      </c>
    </row>
    <row r="36" spans="1:14" ht="15.75">
      <c r="A36" s="19">
        <v>1982</v>
      </c>
      <c r="B36" s="18">
        <v>4.09</v>
      </c>
      <c r="C36" s="18">
        <v>4.08</v>
      </c>
      <c r="D36" s="18">
        <v>4</v>
      </c>
      <c r="E36" s="18">
        <v>4.1</v>
      </c>
      <c r="F36" s="18">
        <v>4.35</v>
      </c>
      <c r="G36" s="18">
        <v>4.17</v>
      </c>
      <c r="H36" s="18">
        <v>3.96</v>
      </c>
      <c r="I36" s="18">
        <v>3.95</v>
      </c>
      <c r="J36" s="18">
        <v>3.8</v>
      </c>
      <c r="K36" s="18">
        <v>3.7</v>
      </c>
      <c r="L36" s="18">
        <v>3.78</v>
      </c>
      <c r="M36" s="18">
        <v>3.97</v>
      </c>
      <c r="N36" s="6">
        <f t="shared" si="0"/>
        <v>3.9958333333333336</v>
      </c>
    </row>
    <row r="37" spans="1:14" ht="15.75">
      <c r="A37" s="19">
        <v>1983</v>
      </c>
      <c r="B37" s="18">
        <v>4.09</v>
      </c>
      <c r="C37" s="18">
        <v>4.42</v>
      </c>
      <c r="D37" s="18">
        <v>4.67</v>
      </c>
      <c r="E37" s="18">
        <v>4.92</v>
      </c>
      <c r="F37" s="18">
        <v>5.05</v>
      </c>
      <c r="G37" s="18">
        <v>5.05</v>
      </c>
      <c r="H37" s="18">
        <v>5.03</v>
      </c>
      <c r="I37" s="18">
        <v>5.29</v>
      </c>
      <c r="J37" s="18">
        <v>5.26</v>
      </c>
      <c r="K37" s="18">
        <v>5.01</v>
      </c>
      <c r="L37" s="18">
        <v>4.98</v>
      </c>
      <c r="M37" s="18">
        <v>4.93</v>
      </c>
      <c r="N37" s="6">
        <f t="shared" si="0"/>
        <v>4.891666666666667</v>
      </c>
    </row>
    <row r="38" spans="1:14" ht="15.75">
      <c r="A38" s="19">
        <v>1984</v>
      </c>
      <c r="B38" s="18">
        <v>4.92</v>
      </c>
      <c r="C38" s="18">
        <v>4.74</v>
      </c>
      <c r="D38" s="18">
        <v>4.85</v>
      </c>
      <c r="E38" s="18">
        <v>5</v>
      </c>
      <c r="F38" s="18">
        <v>5.08</v>
      </c>
      <c r="G38" s="18">
        <v>4.94</v>
      </c>
      <c r="H38" s="18">
        <v>4.64</v>
      </c>
      <c r="I38" s="18">
        <v>4.58</v>
      </c>
      <c r="J38" s="18">
        <v>4.24</v>
      </c>
      <c r="K38" s="18">
        <v>4.05</v>
      </c>
      <c r="L38" s="18">
        <v>4.05</v>
      </c>
      <c r="M38" s="18">
        <v>4.15</v>
      </c>
      <c r="N38" s="6">
        <f t="shared" si="0"/>
        <v>4.603333333333333</v>
      </c>
    </row>
    <row r="39" spans="1:14" ht="15.75">
      <c r="A39" s="19">
        <v>1985</v>
      </c>
      <c r="B39" s="18">
        <v>4.16</v>
      </c>
      <c r="C39" s="18">
        <v>4.1</v>
      </c>
      <c r="D39" s="18">
        <v>4.24</v>
      </c>
      <c r="E39" s="18">
        <v>4.46</v>
      </c>
      <c r="F39" s="18">
        <v>4.54</v>
      </c>
      <c r="G39" s="18">
        <v>4.52</v>
      </c>
      <c r="H39" s="18">
        <v>4.04</v>
      </c>
      <c r="I39" s="18">
        <v>3.74</v>
      </c>
      <c r="J39" s="18">
        <v>3.27</v>
      </c>
      <c r="K39" s="18">
        <v>3.3</v>
      </c>
      <c r="L39" s="18">
        <v>3.47</v>
      </c>
      <c r="M39" s="18">
        <v>3.76</v>
      </c>
      <c r="N39" s="6">
        <f t="shared" si="0"/>
        <v>3.9666666666666663</v>
      </c>
    </row>
    <row r="40" spans="1:14" ht="15.75">
      <c r="A40" s="19">
        <v>1986</v>
      </c>
      <c r="B40" s="18">
        <v>3.69</v>
      </c>
      <c r="C40" s="18">
        <v>3.55</v>
      </c>
      <c r="D40" s="18">
        <v>3.67</v>
      </c>
      <c r="E40" s="18">
        <v>3.8</v>
      </c>
      <c r="F40" s="18">
        <v>3.99</v>
      </c>
      <c r="G40" s="18">
        <v>3.43</v>
      </c>
      <c r="H40" s="18">
        <v>3.06</v>
      </c>
      <c r="I40" s="18">
        <v>2.66</v>
      </c>
      <c r="J40" s="18">
        <v>2.36</v>
      </c>
      <c r="K40" s="18">
        <v>2.34</v>
      </c>
      <c r="L40" s="18">
        <v>2.39</v>
      </c>
      <c r="M40" s="18">
        <v>2.41</v>
      </c>
      <c r="N40" s="6">
        <f t="shared" si="0"/>
        <v>3.1124999999999994</v>
      </c>
    </row>
    <row r="41" spans="1:14" ht="15.75">
      <c r="A41" s="19">
        <v>1987</v>
      </c>
      <c r="B41" s="18">
        <v>2.37</v>
      </c>
      <c r="C41" s="18">
        <v>2.36</v>
      </c>
      <c r="D41" s="18">
        <v>2.44</v>
      </c>
      <c r="E41" s="18">
        <v>2.58</v>
      </c>
      <c r="F41" s="18">
        <v>2.69</v>
      </c>
      <c r="G41" s="18">
        <v>2.79</v>
      </c>
      <c r="H41" s="18">
        <v>2.66</v>
      </c>
      <c r="I41" s="18">
        <v>2.52</v>
      </c>
      <c r="J41" s="18">
        <v>2.43</v>
      </c>
      <c r="K41" s="18">
        <v>2.48</v>
      </c>
      <c r="L41" s="18">
        <v>2.69</v>
      </c>
      <c r="M41" s="18">
        <v>2.72</v>
      </c>
      <c r="N41" s="6">
        <f t="shared" si="0"/>
        <v>2.5608333333333335</v>
      </c>
    </row>
    <row r="42" spans="1:14" ht="15.75">
      <c r="A42" s="19">
        <v>1988</v>
      </c>
      <c r="B42" s="18">
        <v>2.75</v>
      </c>
      <c r="C42" s="18">
        <v>2.88</v>
      </c>
      <c r="D42" s="18">
        <v>2.92</v>
      </c>
      <c r="E42" s="18">
        <v>2.94</v>
      </c>
      <c r="F42" s="18">
        <v>2.9</v>
      </c>
      <c r="G42" s="18">
        <v>4.13</v>
      </c>
      <c r="H42" s="18">
        <v>4.56</v>
      </c>
      <c r="I42" s="18">
        <v>4.41</v>
      </c>
      <c r="J42" s="18">
        <v>4.26</v>
      </c>
      <c r="K42" s="18">
        <v>4.16</v>
      </c>
      <c r="L42" s="18">
        <v>3.99</v>
      </c>
      <c r="M42" s="18">
        <v>4.07</v>
      </c>
      <c r="N42" s="6">
        <f t="shared" si="0"/>
        <v>3.6641666666666666</v>
      </c>
    </row>
    <row r="43" spans="1:14" ht="15.75">
      <c r="A43" s="19">
        <v>1989</v>
      </c>
      <c r="B43" s="18">
        <v>4.09</v>
      </c>
      <c r="C43" s="18">
        <v>4.05</v>
      </c>
      <c r="D43" s="18">
        <v>4.04</v>
      </c>
      <c r="E43" s="18">
        <v>4.21</v>
      </c>
      <c r="F43" s="18">
        <v>4.03</v>
      </c>
      <c r="G43" s="18">
        <v>3.9</v>
      </c>
      <c r="H43" s="18">
        <v>4</v>
      </c>
      <c r="I43" s="18">
        <v>3.81</v>
      </c>
      <c r="J43" s="18">
        <v>3.8</v>
      </c>
      <c r="K43" s="18">
        <v>3.61</v>
      </c>
      <c r="L43" s="18">
        <v>3.68</v>
      </c>
      <c r="M43" s="18">
        <v>3.54</v>
      </c>
      <c r="N43" s="6">
        <f t="shared" si="0"/>
        <v>3.8966666666666665</v>
      </c>
    </row>
    <row r="44" spans="1:14" ht="15.75">
      <c r="A44" s="19">
        <v>1990</v>
      </c>
      <c r="B44" s="18">
        <v>3.58</v>
      </c>
      <c r="C44" s="18">
        <v>3.53</v>
      </c>
      <c r="D44" s="18">
        <v>3.69</v>
      </c>
      <c r="E44" s="18">
        <v>3.89</v>
      </c>
      <c r="F44" s="18">
        <v>4.07</v>
      </c>
      <c r="G44" s="18">
        <v>4.29</v>
      </c>
      <c r="H44" s="18">
        <v>4.44</v>
      </c>
      <c r="I44" s="18">
        <v>4.14</v>
      </c>
      <c r="J44" s="18">
        <v>3.96</v>
      </c>
      <c r="K44" s="18">
        <v>3.55</v>
      </c>
      <c r="L44" s="18">
        <v>3.57</v>
      </c>
      <c r="M44" s="18">
        <v>3.67</v>
      </c>
      <c r="N44" s="6">
        <f t="shared" si="0"/>
        <v>3.8649999999999998</v>
      </c>
    </row>
    <row r="45" spans="1:14" ht="15.75">
      <c r="A45" s="19">
        <v>1991</v>
      </c>
      <c r="B45" s="18">
        <v>3.72</v>
      </c>
      <c r="C45" s="18">
        <v>3.88</v>
      </c>
      <c r="D45" s="18">
        <v>3.93</v>
      </c>
      <c r="E45" s="18">
        <v>4.05</v>
      </c>
      <c r="F45" s="18">
        <v>4.11</v>
      </c>
      <c r="G45" s="18">
        <v>3.89</v>
      </c>
      <c r="H45" s="18">
        <v>3.95</v>
      </c>
      <c r="I45" s="18">
        <v>4.01</v>
      </c>
      <c r="J45" s="18">
        <v>4.1</v>
      </c>
      <c r="K45" s="18">
        <v>3.93</v>
      </c>
      <c r="L45" s="18">
        <v>3.94</v>
      </c>
      <c r="M45" s="18">
        <v>3.99</v>
      </c>
      <c r="N45" s="6">
        <f t="shared" si="0"/>
        <v>3.9583333333333335</v>
      </c>
    </row>
    <row r="46" spans="1:14" ht="15.75">
      <c r="A46" s="19">
        <v>1992</v>
      </c>
      <c r="B46" s="18">
        <v>4.07</v>
      </c>
      <c r="C46" s="18">
        <v>4.19</v>
      </c>
      <c r="D46" s="18">
        <v>4.31</v>
      </c>
      <c r="E46" s="18">
        <v>4.28</v>
      </c>
      <c r="F46" s="18">
        <v>4.31</v>
      </c>
      <c r="G46" s="18">
        <v>4.22</v>
      </c>
      <c r="H46" s="18">
        <v>3.82</v>
      </c>
      <c r="I46" s="18">
        <v>3.77</v>
      </c>
      <c r="J46" s="18">
        <v>3.71</v>
      </c>
      <c r="K46" s="18">
        <v>3.23</v>
      </c>
      <c r="L46" s="18">
        <v>3.21</v>
      </c>
      <c r="M46" s="18">
        <v>3.75</v>
      </c>
      <c r="N46" s="6">
        <f t="shared" si="0"/>
        <v>3.9058333333333333</v>
      </c>
    </row>
    <row r="47" spans="1:14" ht="15.75">
      <c r="A47" s="19">
        <v>1993</v>
      </c>
      <c r="B47" s="18">
        <v>3.38</v>
      </c>
      <c r="C47" s="18">
        <v>3.32</v>
      </c>
      <c r="D47" s="18">
        <v>3.38</v>
      </c>
      <c r="E47" s="18">
        <v>3.38</v>
      </c>
      <c r="F47" s="18">
        <v>3.34</v>
      </c>
      <c r="G47" s="18">
        <v>3.4</v>
      </c>
      <c r="H47" s="18">
        <v>3.71</v>
      </c>
      <c r="I47" s="18">
        <v>3.78</v>
      </c>
      <c r="J47" s="18">
        <v>3.69</v>
      </c>
      <c r="K47" s="18">
        <v>3.81</v>
      </c>
      <c r="L47" s="18">
        <v>4.22</v>
      </c>
      <c r="M47" s="18">
        <v>4.54</v>
      </c>
      <c r="N47" s="6">
        <f t="shared" si="0"/>
        <v>3.6624999999999996</v>
      </c>
    </row>
    <row r="48" spans="1:14" ht="15.75">
      <c r="A48" s="19">
        <v>1994</v>
      </c>
      <c r="B48" s="18">
        <v>4.7</v>
      </c>
      <c r="C48" s="18">
        <v>4.59</v>
      </c>
      <c r="D48" s="18">
        <v>4.36</v>
      </c>
      <c r="E48" s="18">
        <v>4.2</v>
      </c>
      <c r="F48" s="18">
        <v>4.2</v>
      </c>
      <c r="G48" s="18">
        <v>4.24</v>
      </c>
      <c r="H48" s="18">
        <v>3.71</v>
      </c>
      <c r="I48" s="18">
        <v>3.73</v>
      </c>
      <c r="J48" s="18">
        <v>3.56</v>
      </c>
      <c r="K48" s="18">
        <v>3.37</v>
      </c>
      <c r="L48" s="18">
        <v>3.39</v>
      </c>
      <c r="M48" s="18">
        <v>3.53</v>
      </c>
      <c r="N48" s="6">
        <f t="shared" si="0"/>
        <v>3.965</v>
      </c>
    </row>
    <row r="49" spans="1:14" ht="15.75">
      <c r="A49" s="19">
        <v>1995</v>
      </c>
      <c r="B49" s="18">
        <v>3.64</v>
      </c>
      <c r="C49" s="18">
        <v>3.69</v>
      </c>
      <c r="D49" s="18">
        <v>3.76</v>
      </c>
      <c r="E49" s="18">
        <v>3.84</v>
      </c>
      <c r="F49" s="18">
        <v>4.06</v>
      </c>
      <c r="G49" s="18">
        <v>4.71</v>
      </c>
      <c r="H49" s="18">
        <v>4.78</v>
      </c>
      <c r="I49" s="18">
        <v>4.65</v>
      </c>
      <c r="J49" s="18">
        <v>4.87</v>
      </c>
      <c r="K49" s="18">
        <v>5.12</v>
      </c>
      <c r="L49" s="18">
        <v>5.29</v>
      </c>
      <c r="M49" s="18">
        <v>5.66</v>
      </c>
      <c r="N49" s="6">
        <f t="shared" si="0"/>
        <v>4.5058333333333325</v>
      </c>
    </row>
    <row r="50" spans="1:14" ht="15.75">
      <c r="A50" s="19">
        <v>1996</v>
      </c>
      <c r="B50" s="18">
        <v>5.77</v>
      </c>
      <c r="C50" s="18">
        <v>6.24</v>
      </c>
      <c r="D50" s="18">
        <v>6.51</v>
      </c>
      <c r="E50" s="18">
        <v>7.29</v>
      </c>
      <c r="F50" s="18">
        <v>7.65</v>
      </c>
      <c r="G50" s="18">
        <v>6.85</v>
      </c>
      <c r="H50" s="18">
        <v>6.61</v>
      </c>
      <c r="I50" s="18">
        <v>6.21</v>
      </c>
      <c r="J50" s="18">
        <v>5.57</v>
      </c>
      <c r="K50" s="18">
        <v>4.38</v>
      </c>
      <c r="L50" s="18">
        <v>4.1</v>
      </c>
      <c r="M50" s="18">
        <v>3.93</v>
      </c>
      <c r="N50" s="6">
        <f t="shared" si="0"/>
        <v>5.925833333333334</v>
      </c>
    </row>
    <row r="51" spans="1:14" ht="15.75">
      <c r="A51" s="19">
        <v>1997</v>
      </c>
      <c r="B51" s="18">
        <v>4.03</v>
      </c>
      <c r="C51" s="18">
        <v>4.17</v>
      </c>
      <c r="D51" s="18">
        <v>4.37</v>
      </c>
      <c r="E51" s="18">
        <v>4.34</v>
      </c>
      <c r="F51" s="18">
        <v>4.18</v>
      </c>
      <c r="G51" s="18">
        <v>4.1</v>
      </c>
      <c r="H51" s="18">
        <v>3.95</v>
      </c>
      <c r="I51" s="18">
        <v>4.09</v>
      </c>
      <c r="J51" s="18">
        <v>4</v>
      </c>
      <c r="K51" s="18">
        <v>4.06</v>
      </c>
      <c r="L51" s="18">
        <v>4.01</v>
      </c>
      <c r="M51" s="18">
        <v>3.94</v>
      </c>
      <c r="N51" s="6">
        <f t="shared" si="0"/>
        <v>4.103333333333333</v>
      </c>
    </row>
    <row r="52" spans="1:14" ht="15.75">
      <c r="A52" s="19">
        <v>1998</v>
      </c>
      <c r="B52" s="18">
        <v>4.02</v>
      </c>
      <c r="C52" s="18">
        <v>4.05</v>
      </c>
      <c r="D52" s="18">
        <v>4.02</v>
      </c>
      <c r="E52" s="18">
        <v>3.77</v>
      </c>
      <c r="F52" s="18">
        <v>3.69</v>
      </c>
      <c r="G52" s="18">
        <v>3.96</v>
      </c>
      <c r="H52" s="18">
        <v>3.81</v>
      </c>
      <c r="I52" s="18">
        <v>3.32</v>
      </c>
      <c r="J52" s="18">
        <v>3.01</v>
      </c>
      <c r="K52" s="18">
        <v>2.86</v>
      </c>
      <c r="L52" s="18">
        <v>3.05</v>
      </c>
      <c r="M52" s="18">
        <v>2.94</v>
      </c>
      <c r="N52" s="6">
        <f t="shared" si="0"/>
        <v>3.541666666666666</v>
      </c>
    </row>
    <row r="53" spans="1:14" ht="15.75">
      <c r="A53" s="19">
        <v>1999</v>
      </c>
      <c r="B53" s="18">
        <v>3.05</v>
      </c>
      <c r="C53" s="18">
        <v>3.09</v>
      </c>
      <c r="D53" s="18">
        <v>3.16</v>
      </c>
      <c r="E53" s="18">
        <v>3.09</v>
      </c>
      <c r="F53" s="18">
        <v>2.9</v>
      </c>
      <c r="G53" s="18">
        <v>2.85</v>
      </c>
      <c r="H53" s="18">
        <v>2.83</v>
      </c>
      <c r="I53" s="18">
        <v>2.85</v>
      </c>
      <c r="J53" s="18">
        <v>2.82</v>
      </c>
      <c r="K53" s="18">
        <v>2.51</v>
      </c>
      <c r="L53" s="18">
        <v>2.57</v>
      </c>
      <c r="M53" s="18">
        <v>2.62</v>
      </c>
      <c r="N53" s="6">
        <f t="shared" si="0"/>
        <v>2.8616666666666664</v>
      </c>
    </row>
    <row r="54" spans="1:14" ht="15.75">
      <c r="A54" s="19">
        <v>2000</v>
      </c>
      <c r="B54" s="18">
        <v>2.86</v>
      </c>
      <c r="C54" s="18">
        <v>3.06</v>
      </c>
      <c r="D54" s="18">
        <v>3.21</v>
      </c>
      <c r="E54" s="18">
        <v>3.24</v>
      </c>
      <c r="F54" s="18">
        <v>3.33</v>
      </c>
      <c r="G54" s="18">
        <v>3.32</v>
      </c>
      <c r="H54" s="18">
        <v>2.82</v>
      </c>
      <c r="I54" s="18">
        <v>2.73</v>
      </c>
      <c r="J54" s="18">
        <v>2.77</v>
      </c>
      <c r="K54" s="18">
        <v>3.01</v>
      </c>
      <c r="L54" s="18">
        <v>3.27</v>
      </c>
      <c r="M54" s="18">
        <v>3.54</v>
      </c>
      <c r="N54" s="6">
        <f t="shared" si="0"/>
        <v>3.096666666666667</v>
      </c>
    </row>
    <row r="55" spans="1:14" ht="15.75">
      <c r="A55" s="19">
        <v>2001</v>
      </c>
      <c r="B55" s="18">
        <v>3.39</v>
      </c>
      <c r="C55" s="18">
        <v>3.47</v>
      </c>
      <c r="D55" s="18">
        <v>3.29</v>
      </c>
      <c r="E55" s="18">
        <v>3.04</v>
      </c>
      <c r="F55" s="18">
        <v>3.21</v>
      </c>
      <c r="G55" s="18">
        <v>3.62</v>
      </c>
      <c r="H55" s="18">
        <v>3.72</v>
      </c>
      <c r="I55" s="18">
        <v>3.49</v>
      </c>
      <c r="J55" s="18">
        <v>3.44</v>
      </c>
      <c r="K55" s="18">
        <v>3.3</v>
      </c>
      <c r="L55" s="18">
        <v>3.3</v>
      </c>
      <c r="M55" s="18">
        <v>3.25</v>
      </c>
      <c r="N55" s="6">
        <f t="shared" si="0"/>
        <v>3.376666666666667</v>
      </c>
    </row>
    <row r="56" spans="1:14" ht="15.75">
      <c r="A56" s="19">
        <v>2002</v>
      </c>
      <c r="B56" s="18">
        <v>3.34</v>
      </c>
      <c r="C56" s="18">
        <v>3.26</v>
      </c>
      <c r="D56" s="18">
        <v>3.23</v>
      </c>
      <c r="E56" s="18">
        <v>3.13</v>
      </c>
      <c r="F56" s="18">
        <v>3.17</v>
      </c>
      <c r="G56" s="18">
        <v>3.83</v>
      </c>
      <c r="H56" s="18">
        <v>4.06</v>
      </c>
      <c r="I56" s="18">
        <v>4.21</v>
      </c>
      <c r="J56" s="18">
        <v>4.3</v>
      </c>
      <c r="K56" s="18">
        <v>4.33</v>
      </c>
      <c r="L56" s="18">
        <v>4.4</v>
      </c>
      <c r="M56" s="18">
        <v>4.33</v>
      </c>
      <c r="N56" s="6">
        <f t="shared" si="0"/>
        <v>3.7991666666666664</v>
      </c>
    </row>
    <row r="57" spans="1:14" ht="15.75">
      <c r="A57" s="19">
        <v>2003</v>
      </c>
      <c r="B57" s="18">
        <v>4.12</v>
      </c>
      <c r="C57" s="18">
        <v>4.14</v>
      </c>
      <c r="D57" s="18">
        <v>3.94</v>
      </c>
      <c r="E57" s="18">
        <v>3.96</v>
      </c>
      <c r="F57" s="18">
        <v>3.95</v>
      </c>
      <c r="G57" s="18">
        <v>3.61</v>
      </c>
      <c r="H57" s="18">
        <v>3.63</v>
      </c>
      <c r="I57" s="18">
        <v>3.93</v>
      </c>
      <c r="J57" s="18">
        <v>3.97</v>
      </c>
      <c r="K57" s="18">
        <v>3.98</v>
      </c>
      <c r="L57" s="18">
        <v>4.13</v>
      </c>
      <c r="M57" s="18">
        <v>4.2</v>
      </c>
      <c r="N57" s="6">
        <f t="shared" si="0"/>
        <v>3.9633333333333334</v>
      </c>
    </row>
    <row r="58" spans="1:14" ht="15.75">
      <c r="A58" s="19">
        <v>2004</v>
      </c>
      <c r="B58" s="18">
        <v>4.36</v>
      </c>
      <c r="C58" s="18">
        <v>4.76</v>
      </c>
      <c r="D58" s="18">
        <v>4.84</v>
      </c>
      <c r="E58" s="18">
        <v>5.09</v>
      </c>
      <c r="F58" s="18">
        <v>4.82</v>
      </c>
      <c r="G58" s="18">
        <v>4.58</v>
      </c>
      <c r="H58" s="18">
        <v>4.27</v>
      </c>
      <c r="I58" s="18">
        <v>4.01</v>
      </c>
      <c r="J58" s="18">
        <v>3.57</v>
      </c>
      <c r="K58" s="18">
        <v>3.17</v>
      </c>
      <c r="L58" s="18">
        <v>3.06</v>
      </c>
      <c r="M58" s="18">
        <v>2.99</v>
      </c>
      <c r="N58" s="6">
        <f t="shared" si="0"/>
        <v>4.126666666666667</v>
      </c>
    </row>
    <row r="59" spans="1:14" ht="15.75">
      <c r="A59" s="19">
        <v>2005</v>
      </c>
      <c r="B59" s="18">
        <v>2.95</v>
      </c>
      <c r="C59" s="18">
        <v>2.96</v>
      </c>
      <c r="D59" s="18">
        <v>3.04</v>
      </c>
      <c r="E59" s="18">
        <v>2.96</v>
      </c>
      <c r="F59" s="18">
        <v>3.05</v>
      </c>
      <c r="G59" s="18">
        <v>3.77</v>
      </c>
      <c r="H59" s="18">
        <v>3.94</v>
      </c>
      <c r="I59" s="18">
        <v>3.69</v>
      </c>
      <c r="J59" s="18">
        <v>3.41</v>
      </c>
      <c r="K59" s="18">
        <v>2.99</v>
      </c>
      <c r="L59" s="18">
        <v>2.82</v>
      </c>
      <c r="M59" s="18">
        <v>2.91</v>
      </c>
      <c r="N59" s="6">
        <f t="shared" si="0"/>
        <v>3.207500000000001</v>
      </c>
    </row>
    <row r="60" spans="1:14" ht="15.75">
      <c r="A60" s="19">
        <v>2006</v>
      </c>
      <c r="B60" s="18">
        <v>3.16</v>
      </c>
      <c r="C60" s="18">
        <v>3.4</v>
      </c>
      <c r="D60" s="18">
        <v>3.54</v>
      </c>
      <c r="E60" s="18">
        <v>3.7</v>
      </c>
      <c r="F60" s="18">
        <v>4.01</v>
      </c>
      <c r="G60" s="18">
        <v>3.95</v>
      </c>
      <c r="H60" s="18">
        <v>4.61</v>
      </c>
      <c r="I60" s="18">
        <v>4.35</v>
      </c>
      <c r="J60" s="18">
        <v>4.29</v>
      </c>
      <c r="K60" s="18">
        <v>5.16</v>
      </c>
      <c r="L60" s="18">
        <v>5.83</v>
      </c>
      <c r="M60" s="18">
        <v>6.09</v>
      </c>
      <c r="N60" s="6">
        <f t="shared" si="0"/>
        <v>4.340833333333333</v>
      </c>
    </row>
    <row r="61" spans="1:14" ht="15.75">
      <c r="A61" s="19">
        <v>2007</v>
      </c>
      <c r="B61" s="18">
        <v>6.31</v>
      </c>
      <c r="C61" s="18">
        <v>6.95</v>
      </c>
      <c r="D61" s="18">
        <v>6.48</v>
      </c>
      <c r="E61" s="18">
        <v>5.97</v>
      </c>
      <c r="F61" s="18">
        <v>6.49</v>
      </c>
      <c r="G61" s="18">
        <v>6.11</v>
      </c>
      <c r="H61" s="18">
        <v>5.52</v>
      </c>
      <c r="I61" s="18">
        <v>5.93</v>
      </c>
      <c r="J61" s="18">
        <v>6.17</v>
      </c>
      <c r="K61" s="18">
        <v>6.18</v>
      </c>
      <c r="L61" s="18">
        <v>6.26</v>
      </c>
      <c r="M61" s="18">
        <v>6.92</v>
      </c>
      <c r="N61" s="6">
        <f t="shared" si="0"/>
        <v>6.274166666666667</v>
      </c>
    </row>
    <row r="62" spans="1:14" ht="15.75">
      <c r="A62" s="19">
        <v>2008</v>
      </c>
      <c r="B62" s="18">
        <v>7.4</v>
      </c>
      <c r="C62" s="18">
        <v>8.35</v>
      </c>
      <c r="D62" s="18">
        <v>9.04</v>
      </c>
      <c r="E62" s="18">
        <v>9.3</v>
      </c>
      <c r="F62" s="18">
        <v>9.32</v>
      </c>
      <c r="G62" s="18">
        <v>10.1</v>
      </c>
      <c r="H62" s="18">
        <v>9.06</v>
      </c>
      <c r="I62" s="18">
        <v>8.4</v>
      </c>
      <c r="J62" s="18">
        <v>7.99</v>
      </c>
      <c r="K62" s="18">
        <v>6.89</v>
      </c>
      <c r="L62" s="18">
        <v>6.48</v>
      </c>
      <c r="M62" s="18">
        <v>5.13</v>
      </c>
      <c r="N62" s="6">
        <f t="shared" si="0"/>
        <v>8.121666666666668</v>
      </c>
    </row>
    <row r="63" spans="1:14" ht="15.75">
      <c r="A63" s="19">
        <v>2009</v>
      </c>
      <c r="B63" s="18">
        <v>5.68</v>
      </c>
      <c r="C63" s="18">
        <v>5.04</v>
      </c>
      <c r="D63" s="18">
        <v>5.37</v>
      </c>
      <c r="E63" s="18">
        <v>5.57</v>
      </c>
      <c r="F63" s="18">
        <v>5.98</v>
      </c>
      <c r="G63" s="18">
        <v>6.29</v>
      </c>
      <c r="H63" s="18">
        <v>5.19</v>
      </c>
      <c r="I63" s="18">
        <v>5.36</v>
      </c>
      <c r="J63" s="18">
        <v>5.63</v>
      </c>
      <c r="K63" s="18">
        <v>5.54</v>
      </c>
      <c r="L63" s="18">
        <v>5.67</v>
      </c>
      <c r="M63" s="18">
        <v>5.71</v>
      </c>
      <c r="N63" s="6">
        <f t="shared" si="0"/>
        <v>5.585833333333333</v>
      </c>
    </row>
    <row r="64" spans="1:14" ht="15.75">
      <c r="A64" s="19">
        <v>2010</v>
      </c>
      <c r="B64" s="18">
        <v>5.84</v>
      </c>
      <c r="C64" s="18">
        <v>5.44</v>
      </c>
      <c r="D64" s="18">
        <v>5.68</v>
      </c>
      <c r="E64" s="18">
        <v>5.39</v>
      </c>
      <c r="F64" s="18">
        <v>5.69</v>
      </c>
      <c r="G64" s="18">
        <v>5.38</v>
      </c>
      <c r="H64" s="18">
        <v>5.97</v>
      </c>
      <c r="I64" s="18">
        <v>6.36</v>
      </c>
      <c r="J64" s="18">
        <v>7.26</v>
      </c>
      <c r="K64" s="18">
        <v>7.8</v>
      </c>
      <c r="L64" s="18">
        <v>8.44</v>
      </c>
      <c r="M64" s="18">
        <v>8.79</v>
      </c>
      <c r="N64" s="6">
        <f t="shared" si="0"/>
        <v>6.503333333333333</v>
      </c>
    </row>
    <row r="65" spans="1:14" ht="15.75">
      <c r="A65" s="19">
        <v>2011</v>
      </c>
      <c r="B65" s="18">
        <v>9.49</v>
      </c>
      <c r="C65" s="18">
        <v>10.9</v>
      </c>
      <c r="D65" s="18">
        <v>10.6</v>
      </c>
      <c r="E65" s="18">
        <v>11.7</v>
      </c>
      <c r="F65" s="18">
        <v>11.6</v>
      </c>
      <c r="G65" s="18">
        <v>10.5</v>
      </c>
      <c r="H65" s="18">
        <v>10.4</v>
      </c>
      <c r="I65" s="18">
        <v>10.7</v>
      </c>
      <c r="J65" s="18">
        <v>10.5</v>
      </c>
      <c r="K65" s="18">
        <v>10.7</v>
      </c>
      <c r="L65" s="18">
        <v>10.7</v>
      </c>
      <c r="M65" s="18">
        <v>10.5</v>
      </c>
      <c r="N65" s="6">
        <f t="shared" si="0"/>
        <v>10.690833333333336</v>
      </c>
    </row>
    <row r="66" spans="1:14" ht="15.75">
      <c r="A66" s="19">
        <v>2012</v>
      </c>
      <c r="B66" s="18">
        <v>10.8</v>
      </c>
      <c r="C66" s="18">
        <v>10.8</v>
      </c>
      <c r="D66" s="18">
        <v>10.9</v>
      </c>
      <c r="E66" s="18">
        <v>10.6</v>
      </c>
      <c r="F66" s="18">
        <v>10.4</v>
      </c>
      <c r="G66" s="18">
        <v>9.56</v>
      </c>
      <c r="H66" s="18">
        <v>10.6</v>
      </c>
      <c r="I66" s="18">
        <v>11.3</v>
      </c>
      <c r="J66" s="18">
        <v>11.5</v>
      </c>
      <c r="K66" s="18">
        <v>12.4</v>
      </c>
      <c r="L66" s="18">
        <v>12.4</v>
      </c>
      <c r="M66" s="18">
        <v>12.2</v>
      </c>
      <c r="N66" s="6">
        <f t="shared" si="0"/>
        <v>11.121666666666668</v>
      </c>
    </row>
    <row r="67" spans="1:14" ht="15.75">
      <c r="A67" s="5">
        <v>2013</v>
      </c>
      <c r="B67" s="4">
        <v>12</v>
      </c>
      <c r="C67" s="4">
        <v>12.1</v>
      </c>
      <c r="D67" s="4">
        <v>12.2</v>
      </c>
      <c r="E67" s="4">
        <v>11.6</v>
      </c>
      <c r="F67" s="4">
        <v>11.4</v>
      </c>
      <c r="G67" s="4">
        <v>11.1</v>
      </c>
      <c r="H67" s="4">
        <v>9.63</v>
      </c>
      <c r="I67" s="4">
        <v>8.82</v>
      </c>
      <c r="J67" s="4">
        <v>8.1</v>
      </c>
      <c r="K67" s="4">
        <v>7.69</v>
      </c>
      <c r="L67" s="4">
        <v>7.38</v>
      </c>
      <c r="M67" s="4">
        <v>7.44</v>
      </c>
      <c r="N67" s="39">
        <f t="shared" si="0"/>
        <v>9.954999999999998</v>
      </c>
    </row>
    <row r="68" spans="1:14" ht="15.75">
      <c r="A68" s="17" t="s">
        <v>27</v>
      </c>
      <c r="B68" s="17"/>
      <c r="C68" s="17"/>
      <c r="D68" s="17"/>
      <c r="E68" s="17"/>
      <c r="F68" s="17"/>
      <c r="G68" s="17"/>
      <c r="H68" s="17"/>
      <c r="I68" s="17"/>
      <c r="J68" s="17"/>
      <c r="K68" s="17"/>
      <c r="L68" s="17"/>
      <c r="M68" s="17" t="s">
        <v>31</v>
      </c>
      <c r="N68" s="17"/>
    </row>
    <row r="69" spans="1:14" ht="15.75">
      <c r="A69" s="17" t="s">
        <v>18</v>
      </c>
      <c r="B69" s="17"/>
      <c r="C69" s="17"/>
      <c r="D69" s="17"/>
      <c r="E69" s="17"/>
      <c r="F69" s="17"/>
      <c r="G69" s="17"/>
      <c r="H69" s="17"/>
      <c r="I69" s="17"/>
      <c r="J69" s="17"/>
      <c r="K69" s="17"/>
      <c r="L69" s="17"/>
      <c r="M69" s="17"/>
      <c r="N69" s="17"/>
    </row>
    <row r="70" spans="1:14" ht="15.75">
      <c r="A70" s="17"/>
      <c r="B70" s="17"/>
      <c r="C70" s="17"/>
      <c r="D70" s="17"/>
      <c r="E70" s="17"/>
      <c r="F70" s="17"/>
      <c r="G70" s="17"/>
      <c r="H70" s="17"/>
      <c r="I70" s="17"/>
      <c r="J70" s="17"/>
      <c r="K70" s="17"/>
      <c r="L70" s="17"/>
      <c r="M70" s="17"/>
      <c r="N70" s="17"/>
    </row>
    <row r="71" spans="1:14" ht="15.75">
      <c r="A71" s="17"/>
      <c r="B71" s="17"/>
      <c r="C71" s="17"/>
      <c r="D71" s="17"/>
      <c r="E71" s="17"/>
      <c r="F71" s="17"/>
      <c r="G71" s="17"/>
      <c r="H71" s="17"/>
      <c r="I71" s="17"/>
      <c r="J71" s="17"/>
      <c r="K71" s="17"/>
      <c r="L71" s="17"/>
      <c r="M71" s="17"/>
      <c r="N71" s="17"/>
    </row>
  </sheetData>
  <sheetProtection/>
  <mergeCells count="1">
    <mergeCell ref="A1:N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P69"/>
  <sheetViews>
    <sheetView zoomScalePageLayoutView="0" workbookViewId="0" topLeftCell="A1">
      <selection activeCell="A4" sqref="A4"/>
    </sheetView>
  </sheetViews>
  <sheetFormatPr defaultColWidth="11.00390625" defaultRowHeight="15.75"/>
  <cols>
    <col min="14" max="14" width="15.875" style="0" customWidth="1"/>
    <col min="15" max="15" width="14.625" style="0" customWidth="1"/>
  </cols>
  <sheetData>
    <row r="1" spans="1:16" ht="18.75">
      <c r="A1" s="46" t="s">
        <v>35</v>
      </c>
      <c r="B1" s="46"/>
      <c r="C1" s="46"/>
      <c r="D1" s="46"/>
      <c r="E1" s="46"/>
      <c r="F1" s="46"/>
      <c r="G1" s="46"/>
      <c r="H1" s="46"/>
      <c r="I1" s="46"/>
      <c r="J1" s="46"/>
      <c r="K1" s="46"/>
      <c r="L1" s="46"/>
      <c r="M1" s="46"/>
      <c r="N1" s="46"/>
      <c r="O1" s="11" t="s">
        <v>16</v>
      </c>
      <c r="P1" s="7">
        <f>'precio_usa_maíz grano'!P1</f>
        <v>40183</v>
      </c>
    </row>
    <row r="2" spans="1:14" ht="15.75">
      <c r="A2" s="3" t="s">
        <v>12</v>
      </c>
      <c r="B2" s="3" t="s">
        <v>0</v>
      </c>
      <c r="C2" s="3" t="s">
        <v>1</v>
      </c>
      <c r="D2" s="3" t="s">
        <v>2</v>
      </c>
      <c r="E2" s="3" t="s">
        <v>3</v>
      </c>
      <c r="F2" s="3" t="s">
        <v>4</v>
      </c>
      <c r="G2" s="3" t="s">
        <v>5</v>
      </c>
      <c r="H2" s="3" t="s">
        <v>6</v>
      </c>
      <c r="I2" s="3" t="s">
        <v>7</v>
      </c>
      <c r="J2" s="3" t="s">
        <v>8</v>
      </c>
      <c r="K2" s="3" t="s">
        <v>9</v>
      </c>
      <c r="L2" s="3" t="s">
        <v>10</v>
      </c>
      <c r="M2" s="3" t="s">
        <v>11</v>
      </c>
      <c r="N2" s="3" t="s">
        <v>13</v>
      </c>
    </row>
    <row r="3" spans="1:14" ht="15.75">
      <c r="A3" s="19">
        <v>1949</v>
      </c>
      <c r="B3" s="18">
        <v>27.9</v>
      </c>
      <c r="C3" s="18">
        <v>29.3</v>
      </c>
      <c r="D3" s="18">
        <v>28.3</v>
      </c>
      <c r="E3" s="18">
        <v>26.3</v>
      </c>
      <c r="F3" s="18">
        <v>24.3</v>
      </c>
      <c r="G3" s="18">
        <v>21.8</v>
      </c>
      <c r="H3" s="18">
        <v>21.1</v>
      </c>
      <c r="I3" s="18">
        <v>21.9</v>
      </c>
      <c r="J3" s="18">
        <v>22.3</v>
      </c>
      <c r="K3" s="18">
        <v>23.2</v>
      </c>
      <c r="L3" s="18">
        <v>23.4</v>
      </c>
      <c r="M3" s="18">
        <v>23.8</v>
      </c>
      <c r="N3" s="6">
        <f aca="true" t="shared" si="0" ref="N3:N67">AVERAGE(B3:M3)</f>
        <v>24.46666666666667</v>
      </c>
    </row>
    <row r="4" spans="1:14" ht="15.75">
      <c r="A4" s="19">
        <v>1950</v>
      </c>
      <c r="B4" s="18">
        <v>23.7</v>
      </c>
      <c r="C4" s="18">
        <v>22.9</v>
      </c>
      <c r="D4" s="18">
        <v>22.5</v>
      </c>
      <c r="E4" s="18">
        <v>22.5</v>
      </c>
      <c r="F4" s="18">
        <v>23.1</v>
      </c>
      <c r="G4" s="18">
        <v>21.7</v>
      </c>
      <c r="H4" s="18">
        <v>20.8</v>
      </c>
      <c r="I4" s="18">
        <v>21.4</v>
      </c>
      <c r="J4" s="18">
        <v>21.6</v>
      </c>
      <c r="K4" s="18">
        <v>22.1</v>
      </c>
      <c r="L4" s="18">
        <v>22.9</v>
      </c>
      <c r="M4" s="18">
        <v>23.5</v>
      </c>
      <c r="N4" s="6">
        <f t="shared" si="0"/>
        <v>22.391666666666666</v>
      </c>
    </row>
    <row r="5" spans="1:14" ht="15.75">
      <c r="A5" s="19">
        <v>1951</v>
      </c>
      <c r="B5" s="18">
        <v>24.2</v>
      </c>
      <c r="C5" s="18">
        <v>25</v>
      </c>
      <c r="D5" s="18">
        <v>25</v>
      </c>
      <c r="E5" s="18">
        <v>25.3</v>
      </c>
      <c r="F5" s="18">
        <v>25.3</v>
      </c>
      <c r="G5" s="18">
        <v>23.5</v>
      </c>
      <c r="H5" s="18">
        <v>21.4</v>
      </c>
      <c r="I5" s="18">
        <v>22</v>
      </c>
      <c r="J5" s="18">
        <v>22.9</v>
      </c>
      <c r="K5" s="18">
        <v>23.8</v>
      </c>
      <c r="L5" s="18">
        <v>25.4</v>
      </c>
      <c r="M5" s="18">
        <v>27.2</v>
      </c>
      <c r="N5" s="6">
        <f t="shared" si="0"/>
        <v>24.25</v>
      </c>
    </row>
    <row r="6" spans="1:14" ht="15.75">
      <c r="A6" s="19">
        <v>1952</v>
      </c>
      <c r="B6" s="18">
        <v>28.7</v>
      </c>
      <c r="C6" s="18">
        <v>28.6</v>
      </c>
      <c r="D6" s="18">
        <v>28</v>
      </c>
      <c r="E6" s="18">
        <v>28</v>
      </c>
      <c r="F6" s="18">
        <v>26.1</v>
      </c>
      <c r="G6" s="18">
        <v>23.4</v>
      </c>
      <c r="H6" s="18">
        <v>23.5</v>
      </c>
      <c r="I6" s="18">
        <v>25.8</v>
      </c>
      <c r="J6" s="18">
        <v>27.2</v>
      </c>
      <c r="K6" s="18">
        <v>28</v>
      </c>
      <c r="L6" s="18">
        <v>28.3</v>
      </c>
      <c r="M6" s="18">
        <v>28.6</v>
      </c>
      <c r="N6" s="6">
        <f t="shared" si="0"/>
        <v>27.01666666666667</v>
      </c>
    </row>
    <row r="7" spans="1:14" ht="15.75">
      <c r="A7" s="19">
        <v>1953</v>
      </c>
      <c r="B7" s="18">
        <v>28.5</v>
      </c>
      <c r="C7" s="18">
        <v>27.3</v>
      </c>
      <c r="D7" s="18">
        <v>25.7</v>
      </c>
      <c r="E7" s="18">
        <v>24.9</v>
      </c>
      <c r="F7" s="18">
        <v>23.7</v>
      </c>
      <c r="G7" s="18">
        <v>21.6</v>
      </c>
      <c r="H7" s="18">
        <v>21</v>
      </c>
      <c r="I7" s="18">
        <v>21.4</v>
      </c>
      <c r="J7" s="18">
        <v>21.4</v>
      </c>
      <c r="K7" s="18">
        <v>21.9</v>
      </c>
      <c r="L7" s="18">
        <v>22.8</v>
      </c>
      <c r="M7" s="18">
        <v>23.9</v>
      </c>
      <c r="N7" s="6">
        <f t="shared" si="0"/>
        <v>23.674999999999997</v>
      </c>
    </row>
    <row r="8" spans="1:14" ht="15.75">
      <c r="A8" s="19">
        <v>1954</v>
      </c>
      <c r="B8" s="18">
        <v>24.9</v>
      </c>
      <c r="C8" s="18">
        <v>24.7</v>
      </c>
      <c r="D8" s="18">
        <v>23.9</v>
      </c>
      <c r="E8" s="18">
        <v>23.5</v>
      </c>
      <c r="F8" s="18">
        <v>22.3</v>
      </c>
      <c r="G8" s="18">
        <v>20.7</v>
      </c>
      <c r="H8" s="18">
        <v>20.3</v>
      </c>
      <c r="I8" s="18">
        <v>21.8</v>
      </c>
      <c r="J8" s="18">
        <v>22.7</v>
      </c>
      <c r="K8" s="18">
        <v>23.1</v>
      </c>
      <c r="L8" s="18">
        <v>23.8</v>
      </c>
      <c r="M8" s="18">
        <v>24.3</v>
      </c>
      <c r="N8" s="6">
        <f t="shared" si="0"/>
        <v>23</v>
      </c>
    </row>
    <row r="9" spans="1:14" ht="15.75">
      <c r="A9" s="19">
        <v>1955</v>
      </c>
      <c r="B9" s="18">
        <v>24.5</v>
      </c>
      <c r="C9" s="18">
        <v>24.2</v>
      </c>
      <c r="D9" s="18">
        <v>24.4</v>
      </c>
      <c r="E9" s="18">
        <v>23.6</v>
      </c>
      <c r="F9" s="18">
        <v>23.3</v>
      </c>
      <c r="G9" s="18">
        <v>21.9</v>
      </c>
      <c r="H9" s="18">
        <v>20.7</v>
      </c>
      <c r="I9" s="18">
        <v>20.9</v>
      </c>
      <c r="J9" s="18">
        <v>21.5</v>
      </c>
      <c r="K9" s="18">
        <v>21.8</v>
      </c>
      <c r="L9" s="18">
        <v>22.3</v>
      </c>
      <c r="M9" s="18">
        <v>22.6</v>
      </c>
      <c r="N9" s="6">
        <f t="shared" si="0"/>
        <v>22.641666666666666</v>
      </c>
    </row>
    <row r="10" spans="1:14" ht="15.75">
      <c r="A10" s="19">
        <v>1956</v>
      </c>
      <c r="B10" s="18">
        <v>22.7</v>
      </c>
      <c r="C10" s="18">
        <v>22.5</v>
      </c>
      <c r="D10" s="18">
        <v>22.2</v>
      </c>
      <c r="E10" s="18">
        <v>22.2</v>
      </c>
      <c r="F10" s="18">
        <v>22.2</v>
      </c>
      <c r="G10" s="18">
        <v>20.7</v>
      </c>
      <c r="H10" s="18">
        <v>20.2</v>
      </c>
      <c r="I10" s="18">
        <v>20.6</v>
      </c>
      <c r="J10" s="18">
        <v>21.2</v>
      </c>
      <c r="K10" s="18">
        <v>22.1</v>
      </c>
      <c r="L10" s="18">
        <v>22.7</v>
      </c>
      <c r="M10" s="18">
        <v>23.6</v>
      </c>
      <c r="N10" s="6">
        <f t="shared" si="0"/>
        <v>21.90833333333333</v>
      </c>
    </row>
    <row r="11" spans="1:14" ht="15.75">
      <c r="A11" s="19">
        <v>1957</v>
      </c>
      <c r="B11" s="18">
        <v>23.8</v>
      </c>
      <c r="C11" s="18">
        <v>23.3</v>
      </c>
      <c r="D11" s="18">
        <v>22.3</v>
      </c>
      <c r="E11" s="18">
        <v>21.6</v>
      </c>
      <c r="F11" s="18">
        <v>20.6</v>
      </c>
      <c r="G11" s="18">
        <v>18.8</v>
      </c>
      <c r="H11" s="18">
        <v>17.6</v>
      </c>
      <c r="I11" s="18">
        <v>18.1</v>
      </c>
      <c r="J11" s="18">
        <v>18.3</v>
      </c>
      <c r="K11" s="18">
        <v>18.7</v>
      </c>
      <c r="L11" s="18">
        <v>19.2</v>
      </c>
      <c r="M11" s="18">
        <v>19.4</v>
      </c>
      <c r="N11" s="6">
        <f t="shared" si="0"/>
        <v>20.141666666666666</v>
      </c>
    </row>
    <row r="12" spans="1:14" ht="15.75">
      <c r="A12" s="19">
        <v>1958</v>
      </c>
      <c r="B12" s="18">
        <v>19.1</v>
      </c>
      <c r="C12" s="18">
        <v>18.6</v>
      </c>
      <c r="D12" s="18">
        <v>18.2</v>
      </c>
      <c r="E12" s="18">
        <v>18</v>
      </c>
      <c r="F12" s="18">
        <v>17.4</v>
      </c>
      <c r="G12" s="18">
        <v>17</v>
      </c>
      <c r="H12" s="18">
        <v>17.1</v>
      </c>
      <c r="I12" s="18">
        <v>17.3</v>
      </c>
      <c r="J12" s="18">
        <v>17.9</v>
      </c>
      <c r="K12" s="18">
        <v>18.4</v>
      </c>
      <c r="L12" s="18">
        <v>18.5</v>
      </c>
      <c r="M12" s="18">
        <v>19.3</v>
      </c>
      <c r="N12" s="6">
        <f t="shared" si="0"/>
        <v>18.06666666666667</v>
      </c>
    </row>
    <row r="13" spans="1:14" ht="15.75">
      <c r="A13" s="19">
        <v>1959</v>
      </c>
      <c r="B13" s="18">
        <v>19.9</v>
      </c>
      <c r="C13" s="18">
        <v>19.9</v>
      </c>
      <c r="D13" s="18">
        <v>19.5</v>
      </c>
      <c r="E13" s="18">
        <v>19.5</v>
      </c>
      <c r="F13" s="18">
        <v>19.1</v>
      </c>
      <c r="G13" s="18">
        <v>18.4</v>
      </c>
      <c r="H13" s="18">
        <v>19</v>
      </c>
      <c r="I13" s="18">
        <v>20.1</v>
      </c>
      <c r="J13" s="18">
        <v>20.7</v>
      </c>
      <c r="K13" s="18">
        <v>21.3</v>
      </c>
      <c r="L13" s="18">
        <v>22</v>
      </c>
      <c r="M13" s="18">
        <v>23</v>
      </c>
      <c r="N13" s="6">
        <f t="shared" si="0"/>
        <v>20.2</v>
      </c>
    </row>
    <row r="14" spans="1:14" ht="15.75">
      <c r="A14" s="19">
        <v>1960</v>
      </c>
      <c r="B14" s="18">
        <v>23.3</v>
      </c>
      <c r="C14" s="18">
        <v>23.7</v>
      </c>
      <c r="D14" s="18">
        <v>23.9</v>
      </c>
      <c r="E14" s="18">
        <v>23.4</v>
      </c>
      <c r="F14" s="18">
        <v>22.4</v>
      </c>
      <c r="G14" s="18">
        <v>21</v>
      </c>
      <c r="H14" s="18">
        <v>19.8</v>
      </c>
      <c r="I14" s="18">
        <v>20</v>
      </c>
      <c r="J14" s="18">
        <v>20.2</v>
      </c>
      <c r="K14" s="18">
        <v>20.8</v>
      </c>
      <c r="L14" s="18">
        <v>21.3</v>
      </c>
      <c r="M14" s="18">
        <v>21.7</v>
      </c>
      <c r="N14" s="6">
        <f t="shared" si="0"/>
        <v>21.79166666666667</v>
      </c>
    </row>
    <row r="15" spans="1:14" ht="15.75">
      <c r="A15" s="19">
        <v>1961</v>
      </c>
      <c r="B15" s="18">
        <v>22</v>
      </c>
      <c r="C15" s="18">
        <v>21.6</v>
      </c>
      <c r="D15" s="18">
        <v>21.1</v>
      </c>
      <c r="E15" s="18">
        <v>20.5</v>
      </c>
      <c r="F15" s="18">
        <v>20.2</v>
      </c>
      <c r="G15" s="18">
        <v>19.6</v>
      </c>
      <c r="H15" s="18">
        <v>19.6</v>
      </c>
      <c r="I15" s="18">
        <v>19.9</v>
      </c>
      <c r="J15" s="18">
        <v>20.2</v>
      </c>
      <c r="K15" s="18">
        <v>20.6</v>
      </c>
      <c r="L15" s="18">
        <v>20.9</v>
      </c>
      <c r="M15" s="18">
        <v>21.2</v>
      </c>
      <c r="N15" s="6">
        <f t="shared" si="0"/>
        <v>20.616666666666664</v>
      </c>
    </row>
    <row r="16" spans="1:14" ht="15.75">
      <c r="A16" s="19">
        <v>1962</v>
      </c>
      <c r="B16" s="18">
        <v>22.1</v>
      </c>
      <c r="C16" s="18">
        <v>22</v>
      </c>
      <c r="D16" s="18">
        <v>22.5</v>
      </c>
      <c r="E16" s="18">
        <v>22.2</v>
      </c>
      <c r="F16" s="18">
        <v>21.4</v>
      </c>
      <c r="G16" s="18">
        <v>20.1</v>
      </c>
      <c r="H16" s="18">
        <v>19.3</v>
      </c>
      <c r="I16" s="18">
        <v>19.6</v>
      </c>
      <c r="J16" s="18">
        <v>20.1</v>
      </c>
      <c r="K16" s="18">
        <v>20.3</v>
      </c>
      <c r="L16" s="18">
        <v>21.2</v>
      </c>
      <c r="M16" s="18">
        <v>22</v>
      </c>
      <c r="N16" s="6">
        <f t="shared" si="0"/>
        <v>21.066666666666666</v>
      </c>
    </row>
    <row r="17" spans="1:14" ht="15.75">
      <c r="A17" s="19">
        <v>1963</v>
      </c>
      <c r="B17" s="18">
        <v>22.6</v>
      </c>
      <c r="C17" s="18">
        <v>23.6</v>
      </c>
      <c r="D17" s="18">
        <v>23.5</v>
      </c>
      <c r="E17" s="18">
        <v>22.7</v>
      </c>
      <c r="F17" s="18">
        <v>22</v>
      </c>
      <c r="G17" s="18">
        <v>21.1</v>
      </c>
      <c r="H17" s="18">
        <v>21.6</v>
      </c>
      <c r="I17" s="18">
        <v>22.3</v>
      </c>
      <c r="J17" s="18">
        <v>23.1</v>
      </c>
      <c r="K17" s="18">
        <v>23.5</v>
      </c>
      <c r="L17" s="18">
        <v>24.4</v>
      </c>
      <c r="M17" s="18">
        <v>25</v>
      </c>
      <c r="N17" s="6">
        <f t="shared" si="0"/>
        <v>22.95</v>
      </c>
    </row>
    <row r="18" spans="1:14" ht="15.75">
      <c r="A18" s="19">
        <v>1964</v>
      </c>
      <c r="B18" s="18">
        <v>25.4</v>
      </c>
      <c r="C18" s="18">
        <v>25</v>
      </c>
      <c r="D18" s="18">
        <v>24.4</v>
      </c>
      <c r="E18" s="18">
        <v>23.9</v>
      </c>
      <c r="F18" s="18">
        <v>22.7</v>
      </c>
      <c r="G18" s="18">
        <v>21.1</v>
      </c>
      <c r="H18" s="18">
        <v>20.9</v>
      </c>
      <c r="I18" s="18">
        <v>21.9</v>
      </c>
      <c r="J18" s="18">
        <v>22.9</v>
      </c>
      <c r="K18" s="18">
        <v>23.2</v>
      </c>
      <c r="L18" s="18">
        <v>23.9</v>
      </c>
      <c r="M18" s="18">
        <v>24.9</v>
      </c>
      <c r="N18" s="6">
        <f t="shared" si="0"/>
        <v>23.349999999999998</v>
      </c>
    </row>
    <row r="19" spans="1:14" ht="15.75">
      <c r="A19" s="19">
        <v>1965</v>
      </c>
      <c r="B19" s="18">
        <v>26</v>
      </c>
      <c r="C19" s="18">
        <v>26.3</v>
      </c>
      <c r="D19" s="18">
        <v>26.4</v>
      </c>
      <c r="E19" s="18">
        <v>26.6</v>
      </c>
      <c r="F19" s="18">
        <v>25.8</v>
      </c>
      <c r="G19" s="18">
        <v>23.5</v>
      </c>
      <c r="H19" s="18">
        <v>22.6</v>
      </c>
      <c r="I19" s="18">
        <v>22.4</v>
      </c>
      <c r="J19" s="18">
        <v>23</v>
      </c>
      <c r="K19" s="18">
        <v>23.3</v>
      </c>
      <c r="L19" s="18">
        <v>23.7</v>
      </c>
      <c r="M19" s="18">
        <v>24.5</v>
      </c>
      <c r="N19" s="6">
        <f t="shared" si="0"/>
        <v>24.508333333333336</v>
      </c>
    </row>
    <row r="20" spans="1:14" ht="15.75">
      <c r="A20" s="19">
        <v>1966</v>
      </c>
      <c r="B20" s="18">
        <v>25.1</v>
      </c>
      <c r="C20" s="18">
        <v>25.3</v>
      </c>
      <c r="D20" s="18">
        <v>24.9</v>
      </c>
      <c r="E20" s="18">
        <v>24</v>
      </c>
      <c r="F20" s="18">
        <v>23.9</v>
      </c>
      <c r="G20" s="18">
        <v>23.1</v>
      </c>
      <c r="H20" s="18">
        <v>23</v>
      </c>
      <c r="I20" s="18">
        <v>23.7</v>
      </c>
      <c r="J20" s="18">
        <v>24.3</v>
      </c>
      <c r="K20" s="18">
        <v>24.7</v>
      </c>
      <c r="L20" s="18">
        <v>25.2</v>
      </c>
      <c r="M20" s="18">
        <v>25.9</v>
      </c>
      <c r="N20" s="6">
        <f t="shared" si="0"/>
        <v>24.424999999999997</v>
      </c>
    </row>
    <row r="21" spans="1:14" ht="15.75">
      <c r="A21" s="19">
        <v>1967</v>
      </c>
      <c r="B21" s="18">
        <v>26.4</v>
      </c>
      <c r="C21" s="18">
        <v>26.2</v>
      </c>
      <c r="D21" s="18">
        <v>26</v>
      </c>
      <c r="E21" s="18">
        <v>24.9</v>
      </c>
      <c r="F21" s="18">
        <v>24.5</v>
      </c>
      <c r="G21" s="18">
        <v>23.9</v>
      </c>
      <c r="H21" s="18">
        <v>22.9</v>
      </c>
      <c r="I21" s="18">
        <v>22.3</v>
      </c>
      <c r="J21" s="18">
        <v>22.6</v>
      </c>
      <c r="K21" s="18">
        <v>23.2</v>
      </c>
      <c r="L21" s="18">
        <v>23.4</v>
      </c>
      <c r="M21" s="18">
        <v>24</v>
      </c>
      <c r="N21" s="6">
        <f t="shared" si="0"/>
        <v>24.191666666666666</v>
      </c>
    </row>
    <row r="22" spans="1:14" ht="15.75">
      <c r="A22" s="19">
        <v>1968</v>
      </c>
      <c r="B22" s="18">
        <v>24.7</v>
      </c>
      <c r="C22" s="18">
        <v>24.2</v>
      </c>
      <c r="D22" s="18">
        <v>24</v>
      </c>
      <c r="E22" s="18">
        <v>23.2</v>
      </c>
      <c r="F22" s="18">
        <v>22.4</v>
      </c>
      <c r="G22" s="18">
        <v>22.3</v>
      </c>
      <c r="H22" s="18">
        <v>21.7</v>
      </c>
      <c r="I22" s="18">
        <v>21.5</v>
      </c>
      <c r="J22" s="18">
        <v>21.9</v>
      </c>
      <c r="K22" s="18">
        <v>21.9</v>
      </c>
      <c r="L22" s="18">
        <v>22.4</v>
      </c>
      <c r="M22" s="18">
        <v>23.2</v>
      </c>
      <c r="N22" s="6">
        <f t="shared" si="0"/>
        <v>22.783333333333335</v>
      </c>
    </row>
    <row r="23" spans="1:14" ht="15.75">
      <c r="A23" s="19">
        <v>1969</v>
      </c>
      <c r="B23" s="18">
        <v>23.8</v>
      </c>
      <c r="C23" s="18">
        <v>24.9</v>
      </c>
      <c r="D23" s="18">
        <v>25.4</v>
      </c>
      <c r="E23" s="18">
        <v>25.3</v>
      </c>
      <c r="F23" s="18">
        <v>24.2</v>
      </c>
      <c r="G23" s="18">
        <v>22.9</v>
      </c>
      <c r="H23" s="18">
        <v>22.5</v>
      </c>
      <c r="I23" s="18">
        <v>22.3</v>
      </c>
      <c r="J23" s="18">
        <v>22.8</v>
      </c>
      <c r="K23" s="18">
        <v>23.4</v>
      </c>
      <c r="L23" s="18">
        <v>23.8</v>
      </c>
      <c r="M23" s="18">
        <v>24.4</v>
      </c>
      <c r="N23" s="6">
        <f t="shared" si="0"/>
        <v>23.808333333333334</v>
      </c>
    </row>
    <row r="24" spans="1:14" ht="15.75">
      <c r="A24" s="19">
        <v>1970</v>
      </c>
      <c r="B24" s="18">
        <v>25.5</v>
      </c>
      <c r="C24" s="18">
        <v>25.7</v>
      </c>
      <c r="D24" s="18">
        <v>25.4</v>
      </c>
      <c r="E24" s="18">
        <v>24.5</v>
      </c>
      <c r="F24" s="18">
        <v>24</v>
      </c>
      <c r="G24" s="18">
        <v>22.9</v>
      </c>
      <c r="H24" s="18">
        <v>22.6</v>
      </c>
      <c r="I24" s="18">
        <v>22.9</v>
      </c>
      <c r="J24" s="18">
        <v>23.8</v>
      </c>
      <c r="K24" s="18">
        <v>24.6</v>
      </c>
      <c r="L24" s="18">
        <v>25</v>
      </c>
      <c r="M24" s="18">
        <v>25.8</v>
      </c>
      <c r="N24" s="6">
        <f t="shared" si="0"/>
        <v>24.391666666666666</v>
      </c>
    </row>
    <row r="25" spans="1:14" ht="15.75">
      <c r="A25" s="19">
        <v>1971</v>
      </c>
      <c r="B25" s="18">
        <v>26.2</v>
      </c>
      <c r="C25" s="18">
        <v>26.7</v>
      </c>
      <c r="D25" s="18">
        <v>26.9</v>
      </c>
      <c r="E25" s="18">
        <v>26.8</v>
      </c>
      <c r="F25" s="18">
        <v>26.3</v>
      </c>
      <c r="G25" s="18">
        <v>25.2</v>
      </c>
      <c r="H25" s="18">
        <v>24.6</v>
      </c>
      <c r="I25" s="18">
        <v>24.8</v>
      </c>
      <c r="J25" s="18">
        <v>25.1</v>
      </c>
      <c r="K25" s="18">
        <v>25.5</v>
      </c>
      <c r="L25" s="18">
        <v>26.1</v>
      </c>
      <c r="M25" s="18">
        <v>26.9</v>
      </c>
      <c r="N25" s="6">
        <f t="shared" si="0"/>
        <v>25.925</v>
      </c>
    </row>
    <row r="26" spans="1:14" ht="15.75">
      <c r="A26" s="19">
        <v>1972</v>
      </c>
      <c r="B26" s="18">
        <v>30.6</v>
      </c>
      <c r="C26" s="18">
        <v>31.2</v>
      </c>
      <c r="D26" s="18">
        <v>30.5</v>
      </c>
      <c r="E26" s="18">
        <v>29.2</v>
      </c>
      <c r="F26" s="18">
        <v>32.6</v>
      </c>
      <c r="G26" s="18">
        <v>32.6</v>
      </c>
      <c r="H26" s="18">
        <v>30.5</v>
      </c>
      <c r="I26" s="18">
        <v>30.8</v>
      </c>
      <c r="J26" s="18">
        <v>31.3</v>
      </c>
      <c r="K26" s="18">
        <v>31.7</v>
      </c>
      <c r="L26" s="18">
        <v>32.1</v>
      </c>
      <c r="M26" s="18">
        <v>34.3</v>
      </c>
      <c r="N26" s="6">
        <f t="shared" si="0"/>
        <v>31.450000000000003</v>
      </c>
    </row>
    <row r="27" spans="1:14" ht="15.75">
      <c r="A27" s="19">
        <v>1973</v>
      </c>
      <c r="B27" s="18">
        <v>36.2</v>
      </c>
      <c r="C27" s="18">
        <v>36.9</v>
      </c>
      <c r="D27" s="18">
        <v>37</v>
      </c>
      <c r="E27" s="18">
        <v>35.4</v>
      </c>
      <c r="F27" s="18">
        <v>39.6</v>
      </c>
      <c r="G27" s="18">
        <v>37.1</v>
      </c>
      <c r="H27" s="18">
        <v>38.5</v>
      </c>
      <c r="I27" s="18">
        <v>41.4</v>
      </c>
      <c r="J27" s="18">
        <v>46.6</v>
      </c>
      <c r="K27" s="18">
        <v>50.2</v>
      </c>
      <c r="L27" s="18">
        <v>50.3</v>
      </c>
      <c r="M27" s="18">
        <v>49.4</v>
      </c>
      <c r="N27" s="6">
        <f t="shared" si="0"/>
        <v>41.55</v>
      </c>
    </row>
    <row r="28" spans="1:14" ht="15.75">
      <c r="A28" s="19">
        <v>1974</v>
      </c>
      <c r="B28" s="18">
        <v>51</v>
      </c>
      <c r="C28" s="18">
        <v>51.4</v>
      </c>
      <c r="D28" s="18">
        <v>48.9</v>
      </c>
      <c r="E28" s="18">
        <v>47.5</v>
      </c>
      <c r="F28" s="18">
        <v>57.8</v>
      </c>
      <c r="G28" s="18">
        <v>51.2</v>
      </c>
      <c r="H28" s="18">
        <v>51.6</v>
      </c>
      <c r="I28" s="18">
        <v>55</v>
      </c>
      <c r="J28" s="18">
        <v>55.5</v>
      </c>
      <c r="K28" s="18">
        <v>54.8</v>
      </c>
      <c r="L28" s="18">
        <v>52.9</v>
      </c>
      <c r="M28" s="18">
        <v>53.4</v>
      </c>
      <c r="N28" s="6">
        <f t="shared" si="0"/>
        <v>52.583333333333336</v>
      </c>
    </row>
    <row r="29" spans="1:14" ht="15.75">
      <c r="A29" s="19">
        <v>1975</v>
      </c>
      <c r="B29" s="18">
        <v>53</v>
      </c>
      <c r="C29" s="18">
        <v>52.5</v>
      </c>
      <c r="D29" s="18">
        <v>52.4</v>
      </c>
      <c r="E29" s="18">
        <v>54.9</v>
      </c>
      <c r="F29" s="18">
        <v>59.1</v>
      </c>
      <c r="G29" s="18">
        <v>56.7</v>
      </c>
      <c r="H29" s="18">
        <v>54.4</v>
      </c>
      <c r="I29" s="18">
        <v>54.1</v>
      </c>
      <c r="J29" s="18">
        <v>54.1</v>
      </c>
      <c r="K29" s="18">
        <v>53.6</v>
      </c>
      <c r="L29" s="18">
        <v>53</v>
      </c>
      <c r="M29" s="18">
        <v>54.8</v>
      </c>
      <c r="N29" s="6">
        <f t="shared" si="0"/>
        <v>54.38333333333333</v>
      </c>
    </row>
    <row r="30" spans="1:14" ht="15.75">
      <c r="A30" s="19">
        <v>1976</v>
      </c>
      <c r="B30" s="18">
        <v>56.2</v>
      </c>
      <c r="C30" s="18">
        <v>58.6</v>
      </c>
      <c r="D30" s="18">
        <v>58.2</v>
      </c>
      <c r="E30" s="18">
        <v>56.9</v>
      </c>
      <c r="F30" s="18">
        <v>70.2</v>
      </c>
      <c r="G30" s="18">
        <v>64</v>
      </c>
      <c r="H30" s="18">
        <v>63.5</v>
      </c>
      <c r="I30" s="18">
        <v>63.4</v>
      </c>
      <c r="J30" s="18">
        <v>65.3</v>
      </c>
      <c r="K30" s="18">
        <v>64.3</v>
      </c>
      <c r="L30" s="18">
        <v>62.7</v>
      </c>
      <c r="M30" s="18">
        <v>62.7</v>
      </c>
      <c r="N30" s="6">
        <f t="shared" si="0"/>
        <v>62.166666666666664</v>
      </c>
    </row>
    <row r="31" spans="1:14" ht="15.75">
      <c r="A31" s="19">
        <v>1977</v>
      </c>
      <c r="B31" s="18">
        <v>65.4</v>
      </c>
      <c r="C31" s="18">
        <v>66.7</v>
      </c>
      <c r="D31" s="18">
        <v>68</v>
      </c>
      <c r="E31" s="18">
        <v>67.7</v>
      </c>
      <c r="F31" s="18">
        <v>73.8</v>
      </c>
      <c r="G31" s="18">
        <v>65.6</v>
      </c>
      <c r="H31" s="18">
        <v>60.6</v>
      </c>
      <c r="I31" s="18">
        <v>55.3</v>
      </c>
      <c r="J31" s="18">
        <v>52.1</v>
      </c>
      <c r="K31" s="18">
        <v>49.9</v>
      </c>
      <c r="L31" s="18">
        <v>50.3</v>
      </c>
      <c r="M31" s="18">
        <v>51.5</v>
      </c>
      <c r="N31" s="6">
        <f t="shared" si="0"/>
        <v>60.574999999999996</v>
      </c>
    </row>
    <row r="32" spans="1:14" ht="15.75">
      <c r="A32" s="19">
        <v>1978</v>
      </c>
      <c r="B32" s="18">
        <v>52.6</v>
      </c>
      <c r="C32" s="18">
        <v>53.7</v>
      </c>
      <c r="D32" s="18">
        <v>53.1</v>
      </c>
      <c r="E32" s="18">
        <v>53.4</v>
      </c>
      <c r="F32" s="18">
        <v>58.1</v>
      </c>
      <c r="G32" s="18">
        <v>54</v>
      </c>
      <c r="H32" s="18">
        <v>52</v>
      </c>
      <c r="I32" s="18">
        <v>51.4</v>
      </c>
      <c r="J32" s="18">
        <v>50.1</v>
      </c>
      <c r="K32" s="18">
        <v>50.4</v>
      </c>
      <c r="L32" s="18">
        <v>48.7</v>
      </c>
      <c r="M32" s="18">
        <v>49.7</v>
      </c>
      <c r="N32" s="6">
        <f t="shared" si="0"/>
        <v>52.26666666666668</v>
      </c>
    </row>
    <row r="33" spans="1:14" ht="15.75">
      <c r="A33" s="19">
        <v>1979</v>
      </c>
      <c r="B33" s="18">
        <v>51.2</v>
      </c>
      <c r="C33" s="18">
        <v>53.6</v>
      </c>
      <c r="D33" s="18">
        <v>53</v>
      </c>
      <c r="E33" s="18">
        <v>52.8</v>
      </c>
      <c r="F33" s="18">
        <v>71.7</v>
      </c>
      <c r="G33" s="18">
        <v>62.4</v>
      </c>
      <c r="H33" s="18">
        <v>60</v>
      </c>
      <c r="I33" s="18">
        <v>61.7</v>
      </c>
      <c r="J33" s="18">
        <v>63.9</v>
      </c>
      <c r="K33" s="18">
        <v>65.8</v>
      </c>
      <c r="L33" s="18">
        <v>64.2</v>
      </c>
      <c r="M33" s="18">
        <v>64.1</v>
      </c>
      <c r="N33" s="6">
        <f t="shared" si="0"/>
        <v>60.36666666666667</v>
      </c>
    </row>
    <row r="34" spans="1:14" ht="15.75">
      <c r="A34" s="19">
        <v>1980</v>
      </c>
      <c r="B34" s="18">
        <v>63.7</v>
      </c>
      <c r="C34" s="18">
        <v>65.5</v>
      </c>
      <c r="D34" s="18">
        <v>62.1</v>
      </c>
      <c r="E34" s="18">
        <v>66</v>
      </c>
      <c r="F34" s="18">
        <v>73.9</v>
      </c>
      <c r="G34" s="18">
        <v>71.5</v>
      </c>
      <c r="H34" s="18">
        <v>72.7</v>
      </c>
      <c r="I34" s="18">
        <v>72.7</v>
      </c>
      <c r="J34" s="18">
        <v>77</v>
      </c>
      <c r="K34" s="18">
        <v>81.5</v>
      </c>
      <c r="L34" s="18">
        <v>79.1</v>
      </c>
      <c r="M34" s="18">
        <v>78.3</v>
      </c>
      <c r="N34" s="6">
        <f t="shared" si="0"/>
        <v>71.99999999999999</v>
      </c>
    </row>
    <row r="35" spans="1:14" ht="15.75">
      <c r="A35" s="19">
        <v>1981</v>
      </c>
      <c r="B35" s="18">
        <v>75.9</v>
      </c>
      <c r="C35" s="18">
        <v>75.4</v>
      </c>
      <c r="D35" s="18">
        <v>72.4</v>
      </c>
      <c r="E35" s="18">
        <v>72.1</v>
      </c>
      <c r="F35" s="18">
        <v>78.6</v>
      </c>
      <c r="G35" s="18">
        <v>70.1</v>
      </c>
      <c r="H35" s="18">
        <v>67.4</v>
      </c>
      <c r="I35" s="18">
        <v>67.2</v>
      </c>
      <c r="J35" s="18">
        <v>65.7</v>
      </c>
      <c r="K35" s="18">
        <v>68.7</v>
      </c>
      <c r="L35" s="18">
        <v>68.3</v>
      </c>
      <c r="M35" s="18">
        <v>69</v>
      </c>
      <c r="N35" s="6">
        <f t="shared" si="0"/>
        <v>70.9</v>
      </c>
    </row>
    <row r="36" spans="1:14" ht="15.75">
      <c r="A36" s="19">
        <v>1982</v>
      </c>
      <c r="B36" s="18">
        <v>71.4</v>
      </c>
      <c r="C36" s="18">
        <v>73.5</v>
      </c>
      <c r="D36" s="18">
        <v>73.1</v>
      </c>
      <c r="E36" s="18">
        <v>76.7</v>
      </c>
      <c r="F36" s="18">
        <v>82.3</v>
      </c>
      <c r="G36" s="18">
        <v>74</v>
      </c>
      <c r="H36" s="18">
        <v>70.1</v>
      </c>
      <c r="I36" s="18">
        <v>68.2</v>
      </c>
      <c r="J36" s="18">
        <v>69.8</v>
      </c>
      <c r="K36" s="18">
        <v>70.4</v>
      </c>
      <c r="L36" s="18">
        <v>71.8</v>
      </c>
      <c r="M36" s="18">
        <v>71.5</v>
      </c>
      <c r="N36" s="6">
        <f t="shared" si="0"/>
        <v>72.73333333333333</v>
      </c>
    </row>
    <row r="37" spans="1:14" ht="15.75">
      <c r="A37" s="19">
        <v>1983</v>
      </c>
      <c r="B37" s="18">
        <v>75.1</v>
      </c>
      <c r="C37" s="18">
        <v>77.4</v>
      </c>
      <c r="D37" s="18">
        <v>74</v>
      </c>
      <c r="E37" s="18">
        <v>77.7</v>
      </c>
      <c r="F37" s="18">
        <v>83.8</v>
      </c>
      <c r="G37" s="18">
        <v>78.3</v>
      </c>
      <c r="H37" s="18">
        <v>77.4</v>
      </c>
      <c r="I37" s="18">
        <v>77.4</v>
      </c>
      <c r="J37" s="18">
        <v>79.1</v>
      </c>
      <c r="K37" s="18">
        <v>82.4</v>
      </c>
      <c r="L37" s="18">
        <v>80.1</v>
      </c>
      <c r="M37" s="18">
        <v>81.7</v>
      </c>
      <c r="N37" s="6">
        <f t="shared" si="0"/>
        <v>78.7</v>
      </c>
    </row>
    <row r="38" spans="1:14" ht="15.75">
      <c r="A38" s="19">
        <v>1984</v>
      </c>
      <c r="B38" s="18">
        <v>82</v>
      </c>
      <c r="C38" s="18">
        <v>85.1</v>
      </c>
      <c r="D38" s="18">
        <v>84.4</v>
      </c>
      <c r="E38" s="18">
        <v>84.3</v>
      </c>
      <c r="F38" s="18">
        <v>87.1</v>
      </c>
      <c r="G38" s="18">
        <v>80.1</v>
      </c>
      <c r="H38" s="18">
        <v>75.6</v>
      </c>
      <c r="I38" s="18">
        <v>72.8</v>
      </c>
      <c r="J38" s="18">
        <v>73.9</v>
      </c>
      <c r="K38" s="18">
        <v>76.7</v>
      </c>
      <c r="L38" s="18">
        <v>74.3</v>
      </c>
      <c r="M38" s="18">
        <v>77.5</v>
      </c>
      <c r="N38" s="6">
        <f t="shared" si="0"/>
        <v>79.48333333333333</v>
      </c>
    </row>
    <row r="39" spans="1:14" ht="15.75">
      <c r="A39" s="19">
        <v>1985</v>
      </c>
      <c r="B39" s="18">
        <v>76.2</v>
      </c>
      <c r="C39" s="18">
        <v>76.4</v>
      </c>
      <c r="D39" s="18">
        <v>75.8</v>
      </c>
      <c r="E39" s="18">
        <v>76.7</v>
      </c>
      <c r="F39" s="18">
        <v>85.5</v>
      </c>
      <c r="G39" s="18">
        <v>74.9</v>
      </c>
      <c r="H39" s="18">
        <v>72.5</v>
      </c>
      <c r="I39" s="18">
        <v>68.1</v>
      </c>
      <c r="J39" s="18">
        <v>70.7</v>
      </c>
      <c r="K39" s="18">
        <v>70.5</v>
      </c>
      <c r="L39" s="18">
        <v>67.7</v>
      </c>
      <c r="M39" s="18">
        <v>69.1</v>
      </c>
      <c r="N39" s="6">
        <f t="shared" si="0"/>
        <v>73.67500000000001</v>
      </c>
    </row>
    <row r="40" spans="1:14" ht="15.75">
      <c r="A40" s="19">
        <v>1986</v>
      </c>
      <c r="B40" s="18">
        <v>70.2</v>
      </c>
      <c r="C40" s="18">
        <v>71.3</v>
      </c>
      <c r="D40" s="18">
        <v>72</v>
      </c>
      <c r="E40" s="18">
        <v>69.8</v>
      </c>
      <c r="F40" s="18">
        <v>69.5</v>
      </c>
      <c r="G40" s="18">
        <v>64.1</v>
      </c>
      <c r="H40" s="18">
        <v>61.4</v>
      </c>
      <c r="I40" s="18">
        <v>60.1</v>
      </c>
      <c r="J40" s="18">
        <v>58.8</v>
      </c>
      <c r="K40" s="18">
        <v>59.9</v>
      </c>
      <c r="L40" s="18">
        <v>57.9</v>
      </c>
      <c r="M40" s="18">
        <v>60.7</v>
      </c>
      <c r="N40" s="6">
        <f t="shared" si="0"/>
        <v>64.64166666666667</v>
      </c>
    </row>
    <row r="41" spans="1:14" ht="15.75">
      <c r="A41" s="19">
        <v>1987</v>
      </c>
      <c r="B41" s="18">
        <v>58.8</v>
      </c>
      <c r="C41" s="18">
        <v>61.1</v>
      </c>
      <c r="D41" s="18">
        <v>62.8</v>
      </c>
      <c r="E41" s="18">
        <v>67.9</v>
      </c>
      <c r="F41" s="18">
        <v>76.3</v>
      </c>
      <c r="G41" s="18">
        <v>66.9</v>
      </c>
      <c r="H41" s="18">
        <v>65.1</v>
      </c>
      <c r="I41" s="18">
        <v>66.3</v>
      </c>
      <c r="J41" s="18">
        <v>67.6</v>
      </c>
      <c r="K41" s="18">
        <v>67.7</v>
      </c>
      <c r="L41" s="18">
        <v>63.7</v>
      </c>
      <c r="M41" s="18">
        <v>67.4</v>
      </c>
      <c r="N41" s="6">
        <f t="shared" si="0"/>
        <v>65.96666666666667</v>
      </c>
    </row>
    <row r="42" spans="1:14" ht="15.75">
      <c r="A42" s="19">
        <v>1988</v>
      </c>
      <c r="B42" s="18">
        <v>66.5</v>
      </c>
      <c r="C42" s="18">
        <v>69.6</v>
      </c>
      <c r="D42" s="18">
        <v>72.5</v>
      </c>
      <c r="E42" s="18">
        <v>76.9</v>
      </c>
      <c r="F42" s="18">
        <v>84.5</v>
      </c>
      <c r="G42" s="18">
        <v>81.9</v>
      </c>
      <c r="H42" s="18">
        <v>87.9</v>
      </c>
      <c r="I42" s="18">
        <v>86.1</v>
      </c>
      <c r="J42" s="18">
        <v>87.3</v>
      </c>
      <c r="K42" s="18">
        <v>90.3</v>
      </c>
      <c r="L42" s="18">
        <v>92.2</v>
      </c>
      <c r="M42" s="18">
        <v>94.4</v>
      </c>
      <c r="N42" s="6">
        <f t="shared" si="0"/>
        <v>82.50833333333333</v>
      </c>
    </row>
    <row r="43" spans="1:14" ht="15.75">
      <c r="A43" s="19">
        <v>1989</v>
      </c>
      <c r="B43" s="18">
        <v>96.7</v>
      </c>
      <c r="C43" s="18">
        <v>99.4</v>
      </c>
      <c r="D43" s="18">
        <v>105</v>
      </c>
      <c r="E43" s="18">
        <v>107</v>
      </c>
      <c r="F43" s="18">
        <v>105</v>
      </c>
      <c r="G43" s="18">
        <v>96.5</v>
      </c>
      <c r="H43" s="18">
        <v>89.9</v>
      </c>
      <c r="I43" s="18">
        <v>87.5</v>
      </c>
      <c r="J43" s="18">
        <v>91.2</v>
      </c>
      <c r="K43" s="18">
        <v>89.8</v>
      </c>
      <c r="L43" s="18">
        <v>91.3</v>
      </c>
      <c r="M43" s="18">
        <v>92.5</v>
      </c>
      <c r="N43" s="6">
        <f t="shared" si="0"/>
        <v>95.98333333333333</v>
      </c>
    </row>
    <row r="44" spans="1:14" ht="15.75">
      <c r="A44" s="19">
        <v>1990</v>
      </c>
      <c r="B44" s="18">
        <v>93.3</v>
      </c>
      <c r="C44" s="18">
        <v>95.2</v>
      </c>
      <c r="D44" s="18">
        <v>96.7</v>
      </c>
      <c r="E44" s="18">
        <v>103</v>
      </c>
      <c r="F44" s="18">
        <v>104</v>
      </c>
      <c r="G44" s="18">
        <v>92.6</v>
      </c>
      <c r="H44" s="18">
        <v>89.4</v>
      </c>
      <c r="I44" s="18">
        <v>86.3</v>
      </c>
      <c r="J44" s="18">
        <v>89.2</v>
      </c>
      <c r="K44" s="18">
        <v>90.7</v>
      </c>
      <c r="L44" s="18">
        <v>85.7</v>
      </c>
      <c r="M44" s="18">
        <v>84.6</v>
      </c>
      <c r="N44" s="6">
        <f t="shared" si="0"/>
        <v>92.55833333333332</v>
      </c>
    </row>
    <row r="45" spans="1:14" ht="15.75">
      <c r="A45" s="19">
        <v>1991</v>
      </c>
      <c r="B45" s="18">
        <v>84.2</v>
      </c>
      <c r="C45" s="18">
        <v>84.8</v>
      </c>
      <c r="D45" s="18">
        <v>85.9</v>
      </c>
      <c r="E45" s="18">
        <v>90.1</v>
      </c>
      <c r="F45" s="18">
        <v>86.5</v>
      </c>
      <c r="G45" s="18">
        <v>80.1</v>
      </c>
      <c r="H45" s="18">
        <v>75.4</v>
      </c>
      <c r="I45" s="18">
        <v>74</v>
      </c>
      <c r="J45" s="18">
        <v>72.3</v>
      </c>
      <c r="K45" s="18">
        <v>71.2</v>
      </c>
      <c r="L45" s="18">
        <v>71</v>
      </c>
      <c r="M45" s="18">
        <v>72</v>
      </c>
      <c r="N45" s="6">
        <f t="shared" si="0"/>
        <v>78.95833333333333</v>
      </c>
    </row>
    <row r="46" spans="1:14" ht="15.75">
      <c r="A46" s="19">
        <v>1992</v>
      </c>
      <c r="B46" s="18">
        <v>72.3</v>
      </c>
      <c r="C46" s="18">
        <v>74.5</v>
      </c>
      <c r="D46" s="18">
        <v>72.9</v>
      </c>
      <c r="E46" s="18">
        <v>73.7</v>
      </c>
      <c r="F46" s="18">
        <v>84</v>
      </c>
      <c r="G46" s="18">
        <v>80.4</v>
      </c>
      <c r="H46" s="18">
        <v>73.7</v>
      </c>
      <c r="I46" s="18">
        <v>75.4</v>
      </c>
      <c r="J46" s="18">
        <v>73.4</v>
      </c>
      <c r="K46" s="18">
        <v>73.7</v>
      </c>
      <c r="L46" s="18">
        <v>74.9</v>
      </c>
      <c r="M46" s="18">
        <v>77.2</v>
      </c>
      <c r="N46" s="6">
        <f t="shared" si="0"/>
        <v>75.50833333333334</v>
      </c>
    </row>
    <row r="47" spans="1:14" ht="15.75">
      <c r="A47" s="19">
        <v>1993</v>
      </c>
      <c r="B47" s="18">
        <v>79.8</v>
      </c>
      <c r="C47" s="18">
        <v>82.4</v>
      </c>
      <c r="D47" s="18">
        <v>84.8</v>
      </c>
      <c r="E47" s="18">
        <v>86.9</v>
      </c>
      <c r="F47" s="18">
        <v>95.4</v>
      </c>
      <c r="G47" s="18">
        <v>88</v>
      </c>
      <c r="H47" s="18">
        <v>84</v>
      </c>
      <c r="I47" s="18">
        <v>85.2</v>
      </c>
      <c r="J47" s="18">
        <v>87.1</v>
      </c>
      <c r="K47" s="18">
        <v>88.9</v>
      </c>
      <c r="L47" s="18">
        <v>87.8</v>
      </c>
      <c r="M47" s="18">
        <v>89.7</v>
      </c>
      <c r="N47" s="6">
        <f t="shared" si="0"/>
        <v>86.66666666666667</v>
      </c>
    </row>
    <row r="48" spans="1:14" ht="15.75">
      <c r="A48" s="19">
        <v>1994</v>
      </c>
      <c r="B48" s="18">
        <v>90.5</v>
      </c>
      <c r="C48" s="18">
        <v>93.2</v>
      </c>
      <c r="D48" s="18">
        <v>95.6</v>
      </c>
      <c r="E48" s="18">
        <v>100</v>
      </c>
      <c r="F48" s="18">
        <v>106</v>
      </c>
      <c r="G48" s="18">
        <v>94.3</v>
      </c>
      <c r="H48" s="18">
        <v>88</v>
      </c>
      <c r="I48" s="18">
        <v>89.9</v>
      </c>
      <c r="J48" s="18">
        <v>89.5</v>
      </c>
      <c r="K48" s="18">
        <v>91.6</v>
      </c>
      <c r="L48" s="18">
        <v>92.5</v>
      </c>
      <c r="M48" s="18">
        <v>92.5</v>
      </c>
      <c r="N48" s="6">
        <f t="shared" si="0"/>
        <v>93.63333333333333</v>
      </c>
    </row>
    <row r="49" spans="1:14" ht="15.75">
      <c r="A49" s="19">
        <v>1995</v>
      </c>
      <c r="B49" s="18">
        <v>89</v>
      </c>
      <c r="C49" s="18">
        <v>89</v>
      </c>
      <c r="D49" s="18">
        <v>89</v>
      </c>
      <c r="E49" s="18">
        <v>89.4</v>
      </c>
      <c r="F49" s="18">
        <v>94.8</v>
      </c>
      <c r="G49" s="18">
        <v>89.5</v>
      </c>
      <c r="H49" s="18">
        <v>88.2</v>
      </c>
      <c r="I49" s="18">
        <v>87.4</v>
      </c>
      <c r="J49" s="18">
        <v>85.4</v>
      </c>
      <c r="K49" s="18">
        <v>85.8</v>
      </c>
      <c r="L49" s="18">
        <v>85</v>
      </c>
      <c r="M49" s="18">
        <v>84.6</v>
      </c>
      <c r="N49" s="6">
        <f t="shared" si="0"/>
        <v>88.09166666666665</v>
      </c>
    </row>
    <row r="50" spans="1:14" ht="15.75">
      <c r="A50" s="19">
        <v>1996</v>
      </c>
      <c r="B50" s="18">
        <v>84.6</v>
      </c>
      <c r="C50" s="18">
        <v>84.6</v>
      </c>
      <c r="D50" s="18">
        <v>85.5</v>
      </c>
      <c r="E50" s="18">
        <v>101</v>
      </c>
      <c r="F50" s="18">
        <v>105.3</v>
      </c>
      <c r="G50" s="18">
        <v>98.5</v>
      </c>
      <c r="H50" s="18">
        <v>96.5</v>
      </c>
      <c r="I50" s="18">
        <v>97.9</v>
      </c>
      <c r="J50" s="18">
        <v>96.6</v>
      </c>
      <c r="K50" s="18">
        <v>95.8</v>
      </c>
      <c r="L50" s="18">
        <v>97</v>
      </c>
      <c r="M50" s="18">
        <v>97</v>
      </c>
      <c r="N50" s="6">
        <f t="shared" si="0"/>
        <v>95.02499999999999</v>
      </c>
    </row>
    <row r="51" spans="1:14" ht="15.75">
      <c r="A51" s="19">
        <v>1997</v>
      </c>
      <c r="B51" s="18">
        <v>104</v>
      </c>
      <c r="C51" s="18">
        <v>113</v>
      </c>
      <c r="D51" s="18">
        <v>116</v>
      </c>
      <c r="E51" s="18">
        <v>123</v>
      </c>
      <c r="F51" s="18">
        <v>125.3</v>
      </c>
      <c r="G51" s="18">
        <v>114</v>
      </c>
      <c r="H51" s="18">
        <v>107</v>
      </c>
      <c r="I51" s="18">
        <v>105</v>
      </c>
      <c r="J51" s="18">
        <v>106</v>
      </c>
      <c r="K51" s="18">
        <v>106</v>
      </c>
      <c r="L51" s="18">
        <v>107</v>
      </c>
      <c r="M51" s="18">
        <v>102</v>
      </c>
      <c r="N51" s="6">
        <f t="shared" si="0"/>
        <v>110.69166666666666</v>
      </c>
    </row>
    <row r="52" spans="1:14" ht="15.75">
      <c r="A52" s="19">
        <v>1998</v>
      </c>
      <c r="B52" s="18">
        <v>102</v>
      </c>
      <c r="C52" s="18">
        <v>105</v>
      </c>
      <c r="D52" s="18">
        <v>102</v>
      </c>
      <c r="E52" s="18">
        <v>105</v>
      </c>
      <c r="F52" s="18">
        <v>102</v>
      </c>
      <c r="G52" s="18">
        <v>95</v>
      </c>
      <c r="H52" s="18">
        <v>92.1</v>
      </c>
      <c r="I52" s="18">
        <v>90.2</v>
      </c>
      <c r="J52" s="18">
        <v>87.1</v>
      </c>
      <c r="K52" s="18">
        <v>86.9</v>
      </c>
      <c r="L52" s="18">
        <v>84.4</v>
      </c>
      <c r="M52" s="18">
        <v>79.7</v>
      </c>
      <c r="N52" s="6">
        <f t="shared" si="0"/>
        <v>94.28333333333335</v>
      </c>
    </row>
    <row r="53" spans="1:14" ht="15.75">
      <c r="A53" s="19">
        <v>1999</v>
      </c>
      <c r="B53" s="18">
        <v>81.4</v>
      </c>
      <c r="C53" s="18">
        <v>83.7</v>
      </c>
      <c r="D53" s="18">
        <v>83.2</v>
      </c>
      <c r="E53" s="18">
        <v>86.4</v>
      </c>
      <c r="F53" s="18">
        <v>91</v>
      </c>
      <c r="G53" s="18">
        <v>82.8</v>
      </c>
      <c r="H53" s="18">
        <v>83.4</v>
      </c>
      <c r="I53" s="18">
        <v>84.9</v>
      </c>
      <c r="J53" s="18">
        <v>79.8</v>
      </c>
      <c r="K53" s="18">
        <v>79.4</v>
      </c>
      <c r="L53" s="18">
        <v>77</v>
      </c>
      <c r="M53" s="18">
        <v>74.1</v>
      </c>
      <c r="N53" s="6">
        <f t="shared" si="0"/>
        <v>82.25833333333334</v>
      </c>
    </row>
    <row r="54" spans="1:14" ht="15.75">
      <c r="A54" s="19">
        <v>2000</v>
      </c>
      <c r="B54" s="18">
        <v>76</v>
      </c>
      <c r="C54" s="18">
        <v>77</v>
      </c>
      <c r="D54" s="18">
        <v>77.7</v>
      </c>
      <c r="E54" s="18">
        <v>81.9</v>
      </c>
      <c r="F54" s="18">
        <v>87.9</v>
      </c>
      <c r="G54" s="18">
        <v>85.1</v>
      </c>
      <c r="H54" s="18">
        <v>83.3</v>
      </c>
      <c r="I54" s="18">
        <v>84.7</v>
      </c>
      <c r="J54" s="18">
        <v>86</v>
      </c>
      <c r="K54" s="18">
        <v>89.2</v>
      </c>
      <c r="L54" s="18">
        <v>88</v>
      </c>
      <c r="M54" s="18">
        <v>89.7</v>
      </c>
      <c r="N54" s="6">
        <f t="shared" si="0"/>
        <v>83.87500000000001</v>
      </c>
    </row>
    <row r="55" spans="1:14" ht="15.75">
      <c r="A55" s="19">
        <v>2001</v>
      </c>
      <c r="B55" s="18">
        <v>91</v>
      </c>
      <c r="C55" s="18">
        <v>92.9</v>
      </c>
      <c r="D55" s="18">
        <v>95</v>
      </c>
      <c r="E55" s="18">
        <v>105</v>
      </c>
      <c r="F55" s="18">
        <v>109</v>
      </c>
      <c r="G55" s="18">
        <v>104</v>
      </c>
      <c r="H55" s="18">
        <v>104</v>
      </c>
      <c r="I55" s="18">
        <v>105</v>
      </c>
      <c r="J55" s="18">
        <v>108</v>
      </c>
      <c r="K55" s="18">
        <v>106</v>
      </c>
      <c r="L55" s="18">
        <v>104</v>
      </c>
      <c r="M55" s="18">
        <v>105</v>
      </c>
      <c r="N55" s="6">
        <f t="shared" si="0"/>
        <v>102.40833333333335</v>
      </c>
    </row>
    <row r="56" spans="1:14" ht="15.75">
      <c r="A56" s="19">
        <v>2002</v>
      </c>
      <c r="B56" s="18">
        <v>101</v>
      </c>
      <c r="C56" s="18">
        <v>100</v>
      </c>
      <c r="D56" s="18">
        <v>99.6</v>
      </c>
      <c r="E56" s="18">
        <v>103</v>
      </c>
      <c r="F56" s="18">
        <v>108</v>
      </c>
      <c r="G56" s="18">
        <v>101</v>
      </c>
      <c r="H56" s="18">
        <v>100</v>
      </c>
      <c r="I56" s="18">
        <v>101</v>
      </c>
      <c r="J56" s="18">
        <v>101</v>
      </c>
      <c r="K56" s="18">
        <v>102</v>
      </c>
      <c r="L56" s="18">
        <v>101</v>
      </c>
      <c r="M56" s="18">
        <v>98</v>
      </c>
      <c r="N56" s="6">
        <f t="shared" si="0"/>
        <v>101.3</v>
      </c>
    </row>
    <row r="57" spans="1:14" ht="15.75">
      <c r="A57" s="19">
        <v>2003</v>
      </c>
      <c r="B57" s="18">
        <v>98.5</v>
      </c>
      <c r="C57" s="18">
        <v>96.2</v>
      </c>
      <c r="D57" s="18">
        <v>96.7</v>
      </c>
      <c r="E57" s="18">
        <v>96.2</v>
      </c>
      <c r="F57" s="18">
        <v>101</v>
      </c>
      <c r="G57" s="18">
        <v>101</v>
      </c>
      <c r="H57" s="18">
        <v>93.8</v>
      </c>
      <c r="I57" s="18">
        <v>91.9</v>
      </c>
      <c r="J57" s="18">
        <v>90.1</v>
      </c>
      <c r="K57" s="18">
        <v>89.1</v>
      </c>
      <c r="L57" s="18">
        <v>86.8</v>
      </c>
      <c r="M57" s="18">
        <v>87</v>
      </c>
      <c r="N57" s="6">
        <f t="shared" si="0"/>
        <v>94.02499999999999</v>
      </c>
    </row>
    <row r="58" spans="1:14" ht="15.75">
      <c r="A58" s="19">
        <v>2004</v>
      </c>
      <c r="B58" s="18">
        <v>84.8</v>
      </c>
      <c r="C58" s="18">
        <v>85.1</v>
      </c>
      <c r="D58" s="18">
        <v>86.2</v>
      </c>
      <c r="E58" s="18">
        <v>92.7</v>
      </c>
      <c r="F58" s="18">
        <v>108</v>
      </c>
      <c r="G58" s="18">
        <v>102</v>
      </c>
      <c r="H58" s="18">
        <v>98.7</v>
      </c>
      <c r="I58" s="18">
        <v>99.3</v>
      </c>
      <c r="J58" s="18">
        <v>97.5</v>
      </c>
      <c r="K58" s="18">
        <v>100</v>
      </c>
      <c r="L58" s="18">
        <v>95.2</v>
      </c>
      <c r="M58" s="18">
        <v>92.1</v>
      </c>
      <c r="N58" s="6">
        <f t="shared" si="0"/>
        <v>95.13333333333333</v>
      </c>
    </row>
    <row r="59" spans="1:14" ht="15.75">
      <c r="A59" s="19">
        <v>2005</v>
      </c>
      <c r="B59" s="18">
        <v>94.5</v>
      </c>
      <c r="C59" s="18">
        <v>94</v>
      </c>
      <c r="D59" s="18">
        <v>98.6</v>
      </c>
      <c r="E59" s="18">
        <v>105</v>
      </c>
      <c r="F59" s="18">
        <v>114</v>
      </c>
      <c r="G59" s="18">
        <v>106</v>
      </c>
      <c r="H59" s="18">
        <v>105</v>
      </c>
      <c r="I59" s="18">
        <v>108</v>
      </c>
      <c r="J59" s="18">
        <v>106</v>
      </c>
      <c r="K59" s="18">
        <v>105</v>
      </c>
      <c r="L59" s="18">
        <v>97.6</v>
      </c>
      <c r="M59" s="18">
        <v>96.6</v>
      </c>
      <c r="N59" s="6">
        <f t="shared" si="0"/>
        <v>102.52499999999998</v>
      </c>
    </row>
    <row r="60" spans="1:14" ht="15.75">
      <c r="A60" s="19">
        <v>2006</v>
      </c>
      <c r="B60" s="18">
        <v>95.1</v>
      </c>
      <c r="C60" s="18">
        <v>98.4</v>
      </c>
      <c r="D60" s="18">
        <v>100</v>
      </c>
      <c r="E60" s="18">
        <v>108</v>
      </c>
      <c r="F60" s="18">
        <v>114</v>
      </c>
      <c r="G60" s="18">
        <v>112</v>
      </c>
      <c r="H60" s="18">
        <v>111</v>
      </c>
      <c r="I60" s="18">
        <v>109</v>
      </c>
      <c r="J60" s="18">
        <v>111</v>
      </c>
      <c r="K60" s="18">
        <v>113</v>
      </c>
      <c r="L60" s="18">
        <v>110</v>
      </c>
      <c r="M60" s="18">
        <v>111</v>
      </c>
      <c r="N60" s="6">
        <f t="shared" si="0"/>
        <v>107.70833333333333</v>
      </c>
    </row>
    <row r="61" spans="1:14" ht="15.75">
      <c r="A61" s="19">
        <v>2007</v>
      </c>
      <c r="B61" s="18">
        <v>112</v>
      </c>
      <c r="C61" s="18">
        <v>115</v>
      </c>
      <c r="D61" s="18">
        <v>121</v>
      </c>
      <c r="E61" s="18">
        <v>127</v>
      </c>
      <c r="F61" s="18">
        <v>142</v>
      </c>
      <c r="G61" s="18">
        <v>137</v>
      </c>
      <c r="H61" s="18">
        <v>136</v>
      </c>
      <c r="I61" s="18">
        <v>135</v>
      </c>
      <c r="J61" s="18">
        <v>135</v>
      </c>
      <c r="K61" s="18">
        <v>136</v>
      </c>
      <c r="L61" s="18">
        <v>136</v>
      </c>
      <c r="M61" s="18">
        <v>135</v>
      </c>
      <c r="N61" s="6">
        <f t="shared" si="0"/>
        <v>130.58333333333334</v>
      </c>
    </row>
    <row r="62" spans="1:14" ht="15.75">
      <c r="A62" s="19">
        <v>2008</v>
      </c>
      <c r="B62" s="18">
        <v>136</v>
      </c>
      <c r="C62" s="18">
        <v>138</v>
      </c>
      <c r="D62" s="18">
        <v>144</v>
      </c>
      <c r="E62" s="18">
        <v>146</v>
      </c>
      <c r="F62" s="18">
        <v>177</v>
      </c>
      <c r="G62" s="18">
        <v>174</v>
      </c>
      <c r="H62" s="18">
        <v>179</v>
      </c>
      <c r="I62" s="18">
        <v>179</v>
      </c>
      <c r="J62" s="18">
        <v>175</v>
      </c>
      <c r="K62" s="18">
        <v>171</v>
      </c>
      <c r="L62" s="18">
        <v>165</v>
      </c>
      <c r="M62" s="18">
        <v>152</v>
      </c>
      <c r="N62" s="6">
        <f t="shared" si="0"/>
        <v>161.33333333333334</v>
      </c>
    </row>
    <row r="63" spans="1:14" ht="15.75">
      <c r="A63" s="19">
        <v>2009</v>
      </c>
      <c r="B63" s="18">
        <v>148</v>
      </c>
      <c r="C63" s="18">
        <v>141</v>
      </c>
      <c r="D63" s="18">
        <v>138</v>
      </c>
      <c r="E63" s="18">
        <v>132</v>
      </c>
      <c r="F63" s="18">
        <v>133</v>
      </c>
      <c r="G63" s="18">
        <v>122</v>
      </c>
      <c r="H63" s="18">
        <v>116</v>
      </c>
      <c r="I63" s="18">
        <v>109</v>
      </c>
      <c r="J63" s="18">
        <v>109</v>
      </c>
      <c r="K63" s="18">
        <v>109</v>
      </c>
      <c r="L63" s="18">
        <v>109</v>
      </c>
      <c r="M63" s="18">
        <v>109</v>
      </c>
      <c r="N63" s="6">
        <f t="shared" si="0"/>
        <v>122.91666666666667</v>
      </c>
    </row>
    <row r="64" spans="1:14" ht="15.75">
      <c r="A64" s="19">
        <v>2010</v>
      </c>
      <c r="B64" s="18">
        <v>111</v>
      </c>
      <c r="C64" s="18">
        <v>110</v>
      </c>
      <c r="D64" s="18">
        <v>113</v>
      </c>
      <c r="E64" s="18">
        <v>112</v>
      </c>
      <c r="F64" s="18">
        <v>120</v>
      </c>
      <c r="G64" s="18">
        <v>120</v>
      </c>
      <c r="H64" s="18">
        <v>118</v>
      </c>
      <c r="I64" s="18">
        <v>118</v>
      </c>
      <c r="J64" s="18">
        <v>119</v>
      </c>
      <c r="K64" s="18">
        <v>118</v>
      </c>
      <c r="L64" s="18">
        <v>117</v>
      </c>
      <c r="M64" s="18">
        <v>121</v>
      </c>
      <c r="N64" s="6">
        <f t="shared" si="0"/>
        <v>116.41666666666667</v>
      </c>
    </row>
    <row r="65" spans="1:14" ht="15.75">
      <c r="A65" s="19">
        <v>2011</v>
      </c>
      <c r="B65" s="18">
        <v>121</v>
      </c>
      <c r="C65" s="18">
        <v>129</v>
      </c>
      <c r="D65" s="18">
        <v>142</v>
      </c>
      <c r="E65" s="18">
        <v>161</v>
      </c>
      <c r="F65" s="18">
        <v>191</v>
      </c>
      <c r="G65" s="18">
        <v>185</v>
      </c>
      <c r="H65" s="18">
        <v>198</v>
      </c>
      <c r="I65" s="18">
        <v>196</v>
      </c>
      <c r="J65" s="18">
        <v>198</v>
      </c>
      <c r="K65" s="18">
        <v>204</v>
      </c>
      <c r="L65" s="18">
        <v>193</v>
      </c>
      <c r="M65" s="18">
        <v>195</v>
      </c>
      <c r="N65" s="6">
        <f t="shared" si="0"/>
        <v>176.08333333333334</v>
      </c>
    </row>
    <row r="66" spans="1:14" ht="15.75">
      <c r="A66" s="19">
        <v>2012</v>
      </c>
      <c r="B66" s="18">
        <v>193</v>
      </c>
      <c r="C66" s="18">
        <v>194</v>
      </c>
      <c r="D66" s="18">
        <v>200</v>
      </c>
      <c r="E66" s="18">
        <v>210</v>
      </c>
      <c r="F66" s="18">
        <v>217</v>
      </c>
      <c r="G66" s="18">
        <v>201</v>
      </c>
      <c r="H66" s="18">
        <v>198</v>
      </c>
      <c r="I66" s="18">
        <v>203</v>
      </c>
      <c r="J66" s="18">
        <v>205</v>
      </c>
      <c r="K66" s="18">
        <v>212</v>
      </c>
      <c r="L66" s="18">
        <v>215</v>
      </c>
      <c r="M66" s="18">
        <v>217</v>
      </c>
      <c r="N66" s="6">
        <f t="shared" si="0"/>
        <v>205.41666666666666</v>
      </c>
    </row>
    <row r="67" spans="1:14" ht="15.75">
      <c r="A67" s="5">
        <v>2013</v>
      </c>
      <c r="B67" s="4">
        <v>217</v>
      </c>
      <c r="C67" s="4">
        <v>218</v>
      </c>
      <c r="D67" s="4">
        <v>219</v>
      </c>
      <c r="E67" s="4">
        <v>213</v>
      </c>
      <c r="F67" s="4">
        <v>221</v>
      </c>
      <c r="G67" s="4">
        <v>220</v>
      </c>
      <c r="H67" s="4">
        <v>209</v>
      </c>
      <c r="I67" s="4">
        <v>200</v>
      </c>
      <c r="J67" s="4">
        <v>194</v>
      </c>
      <c r="K67" s="4">
        <v>193</v>
      </c>
      <c r="L67" s="4">
        <v>188</v>
      </c>
      <c r="M67" s="4">
        <v>187</v>
      </c>
      <c r="N67" s="39">
        <f t="shared" si="0"/>
        <v>206.58333333333334</v>
      </c>
    </row>
    <row r="68" ht="15.75">
      <c r="A68" t="s">
        <v>27</v>
      </c>
    </row>
    <row r="69" ht="15.75">
      <c r="A69" t="s">
        <v>18</v>
      </c>
    </row>
  </sheetData>
  <sheetProtection/>
  <mergeCells count="1">
    <mergeCell ref="A1:N1"/>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P54"/>
  <sheetViews>
    <sheetView zoomScalePageLayoutView="0" workbookViewId="0" topLeftCell="A44">
      <selection activeCell="A44" sqref="A44"/>
    </sheetView>
  </sheetViews>
  <sheetFormatPr defaultColWidth="11.00390625" defaultRowHeight="15.75"/>
  <cols>
    <col min="15" max="15" width="14.50390625" style="0" customWidth="1"/>
  </cols>
  <sheetData>
    <row r="1" spans="1:16" ht="18.75">
      <c r="A1" s="46" t="s">
        <v>42</v>
      </c>
      <c r="B1" s="46"/>
      <c r="C1" s="46"/>
      <c r="D1" s="46"/>
      <c r="E1" s="46"/>
      <c r="F1" s="46"/>
      <c r="G1" s="46"/>
      <c r="H1" s="46"/>
      <c r="I1" s="46"/>
      <c r="J1" s="46"/>
      <c r="K1" s="46"/>
      <c r="L1" s="46"/>
      <c r="M1" s="46"/>
      <c r="N1" s="46"/>
      <c r="O1" s="11" t="s">
        <v>16</v>
      </c>
      <c r="P1" s="13">
        <f>'precio_usa_maíz grano'!P1</f>
        <v>40183</v>
      </c>
    </row>
    <row r="2" spans="1:14" ht="15.75">
      <c r="A2" s="3" t="s">
        <v>12</v>
      </c>
      <c r="B2" s="3" t="s">
        <v>0</v>
      </c>
      <c r="C2" s="3" t="s">
        <v>1</v>
      </c>
      <c r="D2" s="3" t="s">
        <v>2</v>
      </c>
      <c r="E2" s="3" t="s">
        <v>3</v>
      </c>
      <c r="F2" s="3" t="s">
        <v>4</v>
      </c>
      <c r="G2" s="3" t="s">
        <v>5</v>
      </c>
      <c r="H2" s="3" t="s">
        <v>6</v>
      </c>
      <c r="I2" s="3" t="s">
        <v>7</v>
      </c>
      <c r="J2" s="3" t="s">
        <v>8</v>
      </c>
      <c r="K2" s="3" t="s">
        <v>9</v>
      </c>
      <c r="L2" s="3" t="s">
        <v>10</v>
      </c>
      <c r="M2" s="3" t="s">
        <v>11</v>
      </c>
      <c r="N2" s="3" t="s">
        <v>13</v>
      </c>
    </row>
    <row r="3" spans="1:14" ht="15.75">
      <c r="A3" s="17">
        <v>1970</v>
      </c>
      <c r="B3" s="18">
        <v>315</v>
      </c>
      <c r="C3" s="18">
        <v>320</v>
      </c>
      <c r="D3" s="18">
        <v>326</v>
      </c>
      <c r="E3" s="18">
        <v>327</v>
      </c>
      <c r="F3" s="18">
        <v>330</v>
      </c>
      <c r="G3" s="18">
        <v>331</v>
      </c>
      <c r="H3" s="18">
        <v>334</v>
      </c>
      <c r="I3" s="18">
        <v>337</v>
      </c>
      <c r="J3" s="18">
        <v>340</v>
      </c>
      <c r="K3" s="18">
        <v>340</v>
      </c>
      <c r="L3" s="18">
        <v>341</v>
      </c>
      <c r="M3" s="18">
        <v>341</v>
      </c>
      <c r="N3" s="6">
        <f aca="true" t="shared" si="0" ref="N3:N46">AVERAGE(B3:M3)</f>
        <v>331.8333333333333</v>
      </c>
    </row>
    <row r="4" spans="1:14" ht="15.75">
      <c r="A4" s="17">
        <v>1971</v>
      </c>
      <c r="B4" s="18">
        <v>344</v>
      </c>
      <c r="C4" s="18">
        <v>347</v>
      </c>
      <c r="D4" s="18">
        <v>351</v>
      </c>
      <c r="E4" s="18">
        <v>356</v>
      </c>
      <c r="F4" s="18">
        <v>358</v>
      </c>
      <c r="G4" s="18">
        <v>359</v>
      </c>
      <c r="H4" s="18">
        <v>359</v>
      </c>
      <c r="I4" s="18">
        <v>361</v>
      </c>
      <c r="J4" s="18">
        <v>365</v>
      </c>
      <c r="K4" s="18">
        <v>364</v>
      </c>
      <c r="L4" s="18">
        <v>369</v>
      </c>
      <c r="M4" s="18">
        <v>368</v>
      </c>
      <c r="N4" s="6">
        <f t="shared" si="0"/>
        <v>358.4166666666667</v>
      </c>
    </row>
    <row r="5" spans="1:14" ht="15.75">
      <c r="A5" s="17">
        <v>1972</v>
      </c>
      <c r="B5" s="18">
        <v>376</v>
      </c>
      <c r="C5" s="18">
        <v>381</v>
      </c>
      <c r="D5" s="18">
        <v>382</v>
      </c>
      <c r="E5" s="18">
        <v>386</v>
      </c>
      <c r="F5" s="18">
        <v>393</v>
      </c>
      <c r="G5" s="18">
        <v>397</v>
      </c>
      <c r="H5" s="18">
        <v>400</v>
      </c>
      <c r="I5" s="18">
        <v>403</v>
      </c>
      <c r="J5" s="18">
        <v>405</v>
      </c>
      <c r="K5" s="18">
        <v>410</v>
      </c>
      <c r="L5" s="18">
        <v>413</v>
      </c>
      <c r="M5" s="18">
        <v>419</v>
      </c>
      <c r="N5" s="6">
        <f t="shared" si="0"/>
        <v>397.0833333333333</v>
      </c>
    </row>
    <row r="6" spans="1:14" ht="15.75">
      <c r="A6" s="17">
        <v>1973</v>
      </c>
      <c r="B6" s="18">
        <v>427</v>
      </c>
      <c r="C6" s="18">
        <v>438</v>
      </c>
      <c r="D6" s="18">
        <v>463</v>
      </c>
      <c r="E6" s="18">
        <v>473</v>
      </c>
      <c r="F6" s="18">
        <v>485</v>
      </c>
      <c r="G6" s="18">
        <v>495</v>
      </c>
      <c r="H6" s="18">
        <v>500</v>
      </c>
      <c r="I6" s="18">
        <v>532</v>
      </c>
      <c r="J6" s="18">
        <v>536</v>
      </c>
      <c r="K6" s="18">
        <v>534</v>
      </c>
      <c r="L6" s="18">
        <v>534</v>
      </c>
      <c r="M6" s="18">
        <v>532</v>
      </c>
      <c r="N6" s="6">
        <f t="shared" si="0"/>
        <v>495.75</v>
      </c>
    </row>
    <row r="7" spans="1:14" ht="15.75">
      <c r="A7" s="17">
        <v>1974</v>
      </c>
      <c r="B7" s="18">
        <v>539</v>
      </c>
      <c r="C7" s="18">
        <v>546</v>
      </c>
      <c r="D7" s="18">
        <v>546</v>
      </c>
      <c r="E7" s="18">
        <v>544</v>
      </c>
      <c r="F7" s="18">
        <v>534</v>
      </c>
      <c r="G7" s="18">
        <v>515</v>
      </c>
      <c r="H7" s="18">
        <v>508</v>
      </c>
      <c r="I7" s="18">
        <v>497</v>
      </c>
      <c r="J7" s="18">
        <v>475</v>
      </c>
      <c r="K7" s="18">
        <v>451</v>
      </c>
      <c r="L7" s="18">
        <v>428</v>
      </c>
      <c r="M7" s="18">
        <v>414</v>
      </c>
      <c r="N7" s="6">
        <f t="shared" si="0"/>
        <v>499.75</v>
      </c>
    </row>
    <row r="8" spans="1:14" ht="15.75">
      <c r="A8" s="17">
        <v>1975</v>
      </c>
      <c r="B8" s="18">
        <v>405</v>
      </c>
      <c r="C8" s="18">
        <v>391</v>
      </c>
      <c r="D8" s="18">
        <v>390</v>
      </c>
      <c r="E8" s="18">
        <v>396</v>
      </c>
      <c r="F8" s="18">
        <v>409</v>
      </c>
      <c r="G8" s="18">
        <v>413</v>
      </c>
      <c r="H8" s="18">
        <v>416</v>
      </c>
      <c r="I8" s="18">
        <v>412</v>
      </c>
      <c r="J8" s="18">
        <v>413</v>
      </c>
      <c r="K8" s="18">
        <v>419</v>
      </c>
      <c r="L8" s="18">
        <v>435</v>
      </c>
      <c r="M8" s="18">
        <v>450</v>
      </c>
      <c r="N8" s="6">
        <f t="shared" si="0"/>
        <v>412.4166666666667</v>
      </c>
    </row>
    <row r="9" spans="1:14" ht="15.75">
      <c r="A9" s="17">
        <v>1976</v>
      </c>
      <c r="B9" s="18">
        <v>460</v>
      </c>
      <c r="C9" s="18">
        <v>466</v>
      </c>
      <c r="D9" s="18">
        <v>472</v>
      </c>
      <c r="E9" s="18">
        <v>478</v>
      </c>
      <c r="F9" s="18">
        <v>487</v>
      </c>
      <c r="G9" s="18">
        <v>479</v>
      </c>
      <c r="H9" s="18">
        <v>478</v>
      </c>
      <c r="I9" s="18">
        <v>475</v>
      </c>
      <c r="J9" s="18">
        <v>480</v>
      </c>
      <c r="K9" s="18">
        <v>484</v>
      </c>
      <c r="L9" s="18">
        <v>485</v>
      </c>
      <c r="M9" s="18">
        <v>480</v>
      </c>
      <c r="N9" s="6">
        <f t="shared" si="0"/>
        <v>477</v>
      </c>
    </row>
    <row r="10" spans="1:14" ht="15.75">
      <c r="A10" s="17">
        <v>1977</v>
      </c>
      <c r="B10" s="18">
        <v>482</v>
      </c>
      <c r="C10" s="18">
        <v>485</v>
      </c>
      <c r="D10" s="18">
        <v>490</v>
      </c>
      <c r="E10" s="18">
        <v>498</v>
      </c>
      <c r="F10" s="18">
        <v>501</v>
      </c>
      <c r="G10" s="18">
        <v>504</v>
      </c>
      <c r="H10" s="18">
        <v>506</v>
      </c>
      <c r="I10" s="18">
        <v>505</v>
      </c>
      <c r="J10" s="18">
        <v>513</v>
      </c>
      <c r="K10" s="18">
        <v>516</v>
      </c>
      <c r="L10" s="18">
        <v>519</v>
      </c>
      <c r="M10" s="18">
        <v>523</v>
      </c>
      <c r="N10" s="6">
        <f t="shared" si="0"/>
        <v>503.5</v>
      </c>
    </row>
    <row r="11" spans="1:14" ht="15.75">
      <c r="A11" s="17">
        <v>1978</v>
      </c>
      <c r="B11" s="18">
        <v>538</v>
      </c>
      <c r="C11" s="18">
        <v>553</v>
      </c>
      <c r="D11" s="18">
        <v>578</v>
      </c>
      <c r="E11" s="18">
        <v>604</v>
      </c>
      <c r="F11" s="18">
        <v>633</v>
      </c>
      <c r="G11" s="18">
        <v>666</v>
      </c>
      <c r="H11" s="18">
        <v>683</v>
      </c>
      <c r="I11" s="18">
        <v>696</v>
      </c>
      <c r="J11" s="18">
        <v>733</v>
      </c>
      <c r="K11" s="18">
        <v>777</v>
      </c>
      <c r="L11" s="18">
        <v>802</v>
      </c>
      <c r="M11" s="18">
        <v>829</v>
      </c>
      <c r="N11" s="6">
        <f t="shared" si="0"/>
        <v>674.3333333333334</v>
      </c>
    </row>
    <row r="12" spans="1:14" ht="15.75">
      <c r="A12" s="17">
        <v>1979</v>
      </c>
      <c r="B12" s="18">
        <v>871</v>
      </c>
      <c r="C12" s="18">
        <v>914</v>
      </c>
      <c r="D12" s="18">
        <v>966</v>
      </c>
      <c r="E12" s="18">
        <v>1020</v>
      </c>
      <c r="F12" s="18">
        <v>1060</v>
      </c>
      <c r="G12" s="18">
        <v>1060</v>
      </c>
      <c r="H12" s="18">
        <v>1080</v>
      </c>
      <c r="I12" s="18">
        <v>1080</v>
      </c>
      <c r="J12" s="18">
        <v>1100</v>
      </c>
      <c r="K12" s="18">
        <v>1120</v>
      </c>
      <c r="L12" s="18">
        <v>1130</v>
      </c>
      <c r="M12" s="18">
        <v>1130</v>
      </c>
      <c r="N12" s="6">
        <f t="shared" si="0"/>
        <v>1044.25</v>
      </c>
    </row>
    <row r="13" spans="1:14" ht="15.75">
      <c r="A13" s="17">
        <v>1980</v>
      </c>
      <c r="B13" s="18">
        <v>1150</v>
      </c>
      <c r="C13" s="18">
        <v>1180</v>
      </c>
      <c r="D13" s="18">
        <v>1200</v>
      </c>
      <c r="E13" s="18">
        <v>1210</v>
      </c>
      <c r="F13" s="18">
        <v>1180</v>
      </c>
      <c r="G13" s="18">
        <v>1180</v>
      </c>
      <c r="H13" s="18">
        <v>1180</v>
      </c>
      <c r="I13" s="18">
        <v>1180</v>
      </c>
      <c r="J13" s="18">
        <v>1200</v>
      </c>
      <c r="K13" s="18">
        <v>1220</v>
      </c>
      <c r="L13" s="18">
        <v>1230</v>
      </c>
      <c r="M13" s="18">
        <v>1230</v>
      </c>
      <c r="N13" s="6">
        <f t="shared" si="0"/>
        <v>1195</v>
      </c>
    </row>
    <row r="14" spans="1:14" ht="15.75">
      <c r="A14" s="17">
        <v>1981</v>
      </c>
      <c r="B14" s="18">
        <v>1240</v>
      </c>
      <c r="C14" s="18">
        <v>1230</v>
      </c>
      <c r="D14" s="18">
        <v>1220</v>
      </c>
      <c r="E14" s="18">
        <v>1200</v>
      </c>
      <c r="F14" s="18">
        <v>1210</v>
      </c>
      <c r="G14" s="18">
        <v>1200</v>
      </c>
      <c r="H14" s="18">
        <v>1200</v>
      </c>
      <c r="I14" s="18">
        <v>1200</v>
      </c>
      <c r="J14" s="18">
        <v>1200</v>
      </c>
      <c r="K14" s="18">
        <v>1190</v>
      </c>
      <c r="L14" s="18">
        <v>1180</v>
      </c>
      <c r="M14" s="18">
        <v>1160</v>
      </c>
      <c r="N14" s="6">
        <f t="shared" si="0"/>
        <v>1202.5</v>
      </c>
    </row>
    <row r="15" spans="1:14" ht="15.75">
      <c r="A15" s="17">
        <v>1982</v>
      </c>
      <c r="B15" s="18">
        <v>1150</v>
      </c>
      <c r="C15" s="18" t="s">
        <v>14</v>
      </c>
      <c r="D15" s="18" t="s">
        <v>14</v>
      </c>
      <c r="E15" s="18">
        <v>1110</v>
      </c>
      <c r="F15" s="18" t="s">
        <v>14</v>
      </c>
      <c r="G15" s="18" t="s">
        <v>14</v>
      </c>
      <c r="H15" s="18">
        <v>1110</v>
      </c>
      <c r="I15" s="18" t="s">
        <v>14</v>
      </c>
      <c r="J15" s="18" t="s">
        <v>14</v>
      </c>
      <c r="K15" s="18">
        <v>1080</v>
      </c>
      <c r="L15" s="18" t="s">
        <v>14</v>
      </c>
      <c r="M15" s="18" t="s">
        <v>14</v>
      </c>
      <c r="N15" s="6">
        <f t="shared" si="0"/>
        <v>1112.5</v>
      </c>
    </row>
    <row r="16" spans="1:14" ht="15.75">
      <c r="A16" s="17">
        <v>1983</v>
      </c>
      <c r="B16" s="18">
        <v>1050</v>
      </c>
      <c r="C16" s="18" t="s">
        <v>14</v>
      </c>
      <c r="D16" s="18" t="s">
        <v>14</v>
      </c>
      <c r="E16" s="18">
        <v>1060</v>
      </c>
      <c r="F16" s="18" t="s">
        <v>14</v>
      </c>
      <c r="G16" s="18" t="s">
        <v>14</v>
      </c>
      <c r="H16" s="18">
        <v>1060</v>
      </c>
      <c r="I16" s="18" t="s">
        <v>14</v>
      </c>
      <c r="J16" s="18" t="s">
        <v>14</v>
      </c>
      <c r="K16" s="18">
        <v>960</v>
      </c>
      <c r="L16" s="18" t="s">
        <v>14</v>
      </c>
      <c r="M16" s="18" t="s">
        <v>14</v>
      </c>
      <c r="N16" s="6">
        <f t="shared" si="0"/>
        <v>1032.5</v>
      </c>
    </row>
    <row r="17" spans="1:14" ht="15.75">
      <c r="A17" s="17">
        <v>1984</v>
      </c>
      <c r="B17" s="18">
        <v>870</v>
      </c>
      <c r="C17" s="18" t="s">
        <v>14</v>
      </c>
      <c r="D17" s="18" t="s">
        <v>14</v>
      </c>
      <c r="E17" s="18">
        <v>910</v>
      </c>
      <c r="F17" s="18" t="s">
        <v>14</v>
      </c>
      <c r="G17" s="18" t="s">
        <v>14</v>
      </c>
      <c r="H17" s="18">
        <v>910</v>
      </c>
      <c r="I17" s="18" t="s">
        <v>14</v>
      </c>
      <c r="J17" s="18" t="s">
        <v>14</v>
      </c>
      <c r="K17" s="18">
        <v>890</v>
      </c>
      <c r="L17" s="18" t="s">
        <v>14</v>
      </c>
      <c r="M17" s="18" t="s">
        <v>14</v>
      </c>
      <c r="N17" s="6">
        <f t="shared" si="0"/>
        <v>895</v>
      </c>
    </row>
    <row r="18" spans="1:14" ht="15.75">
      <c r="A18" s="17">
        <v>1985</v>
      </c>
      <c r="B18" s="18">
        <v>875</v>
      </c>
      <c r="C18" s="18" t="s">
        <v>14</v>
      </c>
      <c r="D18" s="18" t="s">
        <v>14</v>
      </c>
      <c r="E18" s="18">
        <v>890</v>
      </c>
      <c r="F18" s="18" t="s">
        <v>14</v>
      </c>
      <c r="G18" s="18" t="s">
        <v>14</v>
      </c>
      <c r="H18" s="18">
        <v>865</v>
      </c>
      <c r="I18" s="18" t="s">
        <v>14</v>
      </c>
      <c r="J18" s="18" t="s">
        <v>14</v>
      </c>
      <c r="K18" s="18">
        <v>815</v>
      </c>
      <c r="L18" s="18" t="s">
        <v>14</v>
      </c>
      <c r="M18" s="18" t="s">
        <v>14</v>
      </c>
      <c r="N18" s="6">
        <f t="shared" si="0"/>
        <v>861.25</v>
      </c>
    </row>
    <row r="19" spans="1:14" ht="15.75">
      <c r="A19" s="17">
        <v>1986</v>
      </c>
      <c r="B19" s="18">
        <v>800</v>
      </c>
      <c r="C19" s="18" t="s">
        <v>14</v>
      </c>
      <c r="D19" s="18" t="s">
        <v>14</v>
      </c>
      <c r="E19" s="18">
        <v>810</v>
      </c>
      <c r="F19" s="18" t="s">
        <v>14</v>
      </c>
      <c r="G19" s="18" t="s">
        <v>14</v>
      </c>
      <c r="H19" s="18">
        <v>835</v>
      </c>
      <c r="I19" s="18" t="s">
        <v>14</v>
      </c>
      <c r="J19" s="18" t="s">
        <v>14</v>
      </c>
      <c r="K19" s="18">
        <v>840</v>
      </c>
      <c r="L19" s="18" t="s">
        <v>14</v>
      </c>
      <c r="M19" s="18" t="s">
        <v>14</v>
      </c>
      <c r="N19" s="6">
        <f t="shared" si="0"/>
        <v>821.25</v>
      </c>
    </row>
    <row r="20" spans="1:14" ht="15.75">
      <c r="A20" s="17">
        <v>1987</v>
      </c>
      <c r="B20" s="18">
        <v>855</v>
      </c>
      <c r="C20" s="18" t="s">
        <v>14</v>
      </c>
      <c r="D20" s="18" t="s">
        <v>14</v>
      </c>
      <c r="E20" s="18">
        <v>920</v>
      </c>
      <c r="F20" s="18" t="s">
        <v>14</v>
      </c>
      <c r="G20" s="18" t="s">
        <v>14</v>
      </c>
      <c r="H20" s="18">
        <v>940</v>
      </c>
      <c r="I20" s="18" t="s">
        <v>14</v>
      </c>
      <c r="J20" s="18" t="s">
        <v>14</v>
      </c>
      <c r="K20" s="18">
        <v>955</v>
      </c>
      <c r="L20" s="18" t="s">
        <v>14</v>
      </c>
      <c r="M20" s="18" t="s">
        <v>14</v>
      </c>
      <c r="N20" s="6">
        <f t="shared" si="0"/>
        <v>917.5</v>
      </c>
    </row>
    <row r="21" spans="1:14" ht="15.75">
      <c r="A21" s="17">
        <v>1988</v>
      </c>
      <c r="B21" s="18">
        <v>970</v>
      </c>
      <c r="C21" s="18" t="s">
        <v>14</v>
      </c>
      <c r="D21" s="18" t="s">
        <v>14</v>
      </c>
      <c r="E21" s="18">
        <v>1020</v>
      </c>
      <c r="F21" s="18" t="s">
        <v>14</v>
      </c>
      <c r="G21" s="18" t="s">
        <v>14</v>
      </c>
      <c r="H21" s="18">
        <v>975</v>
      </c>
      <c r="I21" s="18" t="s">
        <v>14</v>
      </c>
      <c r="J21" s="18" t="s">
        <v>14</v>
      </c>
      <c r="K21" s="18">
        <v>980</v>
      </c>
      <c r="L21" s="18" t="s">
        <v>14</v>
      </c>
      <c r="M21" s="18" t="s">
        <v>14</v>
      </c>
      <c r="N21" s="6">
        <f t="shared" si="0"/>
        <v>986.25</v>
      </c>
    </row>
    <row r="22" spans="1:14" ht="15.75">
      <c r="A22" s="17">
        <v>1989</v>
      </c>
      <c r="B22" s="18">
        <v>1000</v>
      </c>
      <c r="C22" s="18" t="s">
        <v>14</v>
      </c>
      <c r="D22" s="18" t="s">
        <v>14</v>
      </c>
      <c r="E22" s="18">
        <v>1040</v>
      </c>
      <c r="F22" s="18" t="s">
        <v>14</v>
      </c>
      <c r="G22" s="18" t="s">
        <v>14</v>
      </c>
      <c r="H22" s="18">
        <v>1030</v>
      </c>
      <c r="I22" s="18" t="s">
        <v>14</v>
      </c>
      <c r="J22" s="18" t="s">
        <v>14</v>
      </c>
      <c r="K22" s="18">
        <v>1060</v>
      </c>
      <c r="L22" s="18" t="s">
        <v>14</v>
      </c>
      <c r="M22" s="18" t="s">
        <v>14</v>
      </c>
      <c r="N22" s="6">
        <f t="shared" si="0"/>
        <v>1032.5</v>
      </c>
    </row>
    <row r="23" spans="1:14" ht="15.75">
      <c r="A23" s="17">
        <v>1990</v>
      </c>
      <c r="B23" s="18">
        <v>1120</v>
      </c>
      <c r="C23" s="18" t="s">
        <v>14</v>
      </c>
      <c r="D23" s="18" t="s">
        <v>14</v>
      </c>
      <c r="E23" s="18">
        <v>1140</v>
      </c>
      <c r="F23" s="18" t="s">
        <v>14</v>
      </c>
      <c r="G23" s="18" t="s">
        <v>14</v>
      </c>
      <c r="H23" s="18">
        <v>1170</v>
      </c>
      <c r="I23" s="18" t="s">
        <v>14</v>
      </c>
      <c r="J23" s="18" t="s">
        <v>14</v>
      </c>
      <c r="K23" s="18">
        <v>1200</v>
      </c>
      <c r="L23" s="18" t="s">
        <v>14</v>
      </c>
      <c r="M23" s="18" t="s">
        <v>14</v>
      </c>
      <c r="N23" s="6">
        <f t="shared" si="0"/>
        <v>1157.5</v>
      </c>
    </row>
    <row r="24" spans="1:14" ht="15" customHeight="1">
      <c r="A24" s="17">
        <v>1991</v>
      </c>
      <c r="B24" s="18">
        <v>1100</v>
      </c>
      <c r="C24" s="18" t="s">
        <v>14</v>
      </c>
      <c r="D24" s="18" t="s">
        <v>14</v>
      </c>
      <c r="E24" s="18">
        <v>1090</v>
      </c>
      <c r="F24" s="18" t="s">
        <v>14</v>
      </c>
      <c r="G24" s="18" t="s">
        <v>14</v>
      </c>
      <c r="H24" s="18">
        <v>1090</v>
      </c>
      <c r="I24" s="18" t="s">
        <v>14</v>
      </c>
      <c r="J24" s="18" t="s">
        <v>14</v>
      </c>
      <c r="K24" s="18">
        <v>1100</v>
      </c>
      <c r="L24" s="18" t="s">
        <v>14</v>
      </c>
      <c r="M24" s="18" t="s">
        <v>14</v>
      </c>
      <c r="N24" s="6">
        <f t="shared" si="0"/>
        <v>1095</v>
      </c>
    </row>
    <row r="25" spans="1:14" ht="15" customHeight="1">
      <c r="A25" s="17">
        <v>1992</v>
      </c>
      <c r="B25" s="18">
        <v>1100</v>
      </c>
      <c r="C25" s="18" t="s">
        <v>14</v>
      </c>
      <c r="D25" s="18" t="s">
        <v>14</v>
      </c>
      <c r="E25" s="18">
        <v>1120</v>
      </c>
      <c r="F25" s="18" t="s">
        <v>14</v>
      </c>
      <c r="G25" s="18" t="s">
        <v>14</v>
      </c>
      <c r="H25" s="18">
        <v>1150</v>
      </c>
      <c r="I25" s="18" t="s">
        <v>14</v>
      </c>
      <c r="J25" s="18" t="s">
        <v>14</v>
      </c>
      <c r="K25" s="18">
        <v>1150</v>
      </c>
      <c r="L25" s="18" t="s">
        <v>14</v>
      </c>
      <c r="M25" s="18" t="s">
        <v>14</v>
      </c>
      <c r="N25" s="6">
        <f t="shared" si="0"/>
        <v>1130</v>
      </c>
    </row>
    <row r="26" spans="1:14" ht="15" customHeight="1">
      <c r="A26" s="17">
        <v>1993</v>
      </c>
      <c r="B26" s="18">
        <v>1140</v>
      </c>
      <c r="C26" s="18" t="s">
        <v>14</v>
      </c>
      <c r="D26" s="18" t="s">
        <v>14</v>
      </c>
      <c r="E26" s="18">
        <v>1160</v>
      </c>
      <c r="F26" s="18" t="s">
        <v>14</v>
      </c>
      <c r="G26" s="18" t="s">
        <v>14</v>
      </c>
      <c r="H26" s="18">
        <v>1170</v>
      </c>
      <c r="I26" s="18" t="s">
        <v>14</v>
      </c>
      <c r="J26" s="18" t="s">
        <v>14</v>
      </c>
      <c r="K26" s="18">
        <v>1170</v>
      </c>
      <c r="L26" s="18" t="s">
        <v>14</v>
      </c>
      <c r="M26" s="18" t="s">
        <v>14</v>
      </c>
      <c r="N26" s="6">
        <f t="shared" si="0"/>
        <v>1160</v>
      </c>
    </row>
    <row r="27" spans="1:14" ht="15" customHeight="1">
      <c r="A27" s="17">
        <v>1994</v>
      </c>
      <c r="B27" s="18">
        <v>1170</v>
      </c>
      <c r="C27" s="18" t="s">
        <v>14</v>
      </c>
      <c r="D27" s="18" t="s">
        <v>14</v>
      </c>
      <c r="E27" s="18">
        <v>1190</v>
      </c>
      <c r="F27" s="18" t="s">
        <v>14</v>
      </c>
      <c r="G27" s="18" t="s">
        <v>14</v>
      </c>
      <c r="H27" s="18">
        <v>1160</v>
      </c>
      <c r="I27" s="18" t="s">
        <v>14</v>
      </c>
      <c r="J27" s="18" t="s">
        <v>14</v>
      </c>
      <c r="K27" s="18">
        <v>1160</v>
      </c>
      <c r="L27" s="18" t="s">
        <v>14</v>
      </c>
      <c r="M27" s="18" t="s">
        <v>14</v>
      </c>
      <c r="N27" s="6">
        <f t="shared" si="0"/>
        <v>1170</v>
      </c>
    </row>
    <row r="28" spans="1:14" ht="15" customHeight="1">
      <c r="A28" s="17">
        <v>1995</v>
      </c>
      <c r="B28" s="18">
        <v>1150</v>
      </c>
      <c r="C28" s="18" t="s">
        <v>14</v>
      </c>
      <c r="D28" s="18" t="s">
        <v>14</v>
      </c>
      <c r="E28" s="18">
        <v>1140</v>
      </c>
      <c r="F28" s="18" t="s">
        <v>14</v>
      </c>
      <c r="G28" s="18" t="s">
        <v>14</v>
      </c>
      <c r="H28" s="18">
        <v>1130</v>
      </c>
      <c r="I28" s="18" t="s">
        <v>14</v>
      </c>
      <c r="J28" s="18" t="s">
        <v>14</v>
      </c>
      <c r="K28" s="18">
        <v>1090</v>
      </c>
      <c r="L28" s="18" t="s">
        <v>14</v>
      </c>
      <c r="M28" s="18" t="s">
        <v>14</v>
      </c>
      <c r="N28" s="6">
        <f t="shared" si="0"/>
        <v>1127.5</v>
      </c>
    </row>
    <row r="29" spans="1:14" ht="15" customHeight="1">
      <c r="A29" s="17">
        <v>1996</v>
      </c>
      <c r="B29" s="18">
        <v>1060</v>
      </c>
      <c r="C29" s="18" t="s">
        <v>14</v>
      </c>
      <c r="D29" s="18" t="s">
        <v>14</v>
      </c>
      <c r="E29" s="18">
        <v>1070</v>
      </c>
      <c r="F29" s="18" t="s">
        <v>14</v>
      </c>
      <c r="G29" s="18" t="s">
        <v>14</v>
      </c>
      <c r="H29" s="18">
        <v>1090</v>
      </c>
      <c r="I29" s="18" t="s">
        <v>14</v>
      </c>
      <c r="J29" s="18" t="s">
        <v>14</v>
      </c>
      <c r="K29" s="18">
        <v>1130</v>
      </c>
      <c r="L29" s="18" t="s">
        <v>14</v>
      </c>
      <c r="M29" s="18" t="s">
        <v>14</v>
      </c>
      <c r="N29" s="6">
        <f t="shared" si="0"/>
        <v>1087.5</v>
      </c>
    </row>
    <row r="30" spans="1:14" ht="15" customHeight="1">
      <c r="A30" s="17">
        <v>1997</v>
      </c>
      <c r="B30" s="18">
        <v>1090</v>
      </c>
      <c r="C30" s="18" t="s">
        <v>14</v>
      </c>
      <c r="D30" s="18" t="s">
        <v>14</v>
      </c>
      <c r="E30" s="18">
        <v>1110</v>
      </c>
      <c r="F30" s="18" t="s">
        <v>14</v>
      </c>
      <c r="G30" s="18" t="s">
        <v>14</v>
      </c>
      <c r="H30" s="18">
        <v>1100</v>
      </c>
      <c r="I30" s="18" t="s">
        <v>14</v>
      </c>
      <c r="J30" s="18" t="s">
        <v>14</v>
      </c>
      <c r="K30" s="18">
        <v>1090</v>
      </c>
      <c r="L30" s="18" t="s">
        <v>14</v>
      </c>
      <c r="M30" s="18" t="s">
        <v>14</v>
      </c>
      <c r="N30" s="6">
        <f t="shared" si="0"/>
        <v>1097.5</v>
      </c>
    </row>
    <row r="31" spans="1:14" ht="15" customHeight="1">
      <c r="A31" s="17">
        <v>1998</v>
      </c>
      <c r="B31" s="18">
        <v>1070</v>
      </c>
      <c r="C31" s="18" t="s">
        <v>14</v>
      </c>
      <c r="D31" s="18" t="s">
        <v>14</v>
      </c>
      <c r="E31" s="18">
        <v>1110</v>
      </c>
      <c r="F31" s="18" t="s">
        <v>14</v>
      </c>
      <c r="G31" s="18" t="s">
        <v>14</v>
      </c>
      <c r="H31" s="18">
        <v>1120</v>
      </c>
      <c r="I31" s="18" t="s">
        <v>14</v>
      </c>
      <c r="J31" s="18" t="s">
        <v>14</v>
      </c>
      <c r="K31" s="18">
        <v>1180</v>
      </c>
      <c r="L31" s="18" t="s">
        <v>14</v>
      </c>
      <c r="M31" s="18" t="s">
        <v>14</v>
      </c>
      <c r="N31" s="6">
        <f t="shared" si="0"/>
        <v>1120</v>
      </c>
    </row>
    <row r="32" spans="1:14" ht="15" customHeight="1">
      <c r="A32" s="17">
        <v>1999</v>
      </c>
      <c r="B32" s="18">
        <v>1250</v>
      </c>
      <c r="C32" s="18" t="s">
        <v>14</v>
      </c>
      <c r="D32" s="18" t="s">
        <v>14</v>
      </c>
      <c r="E32" s="18">
        <v>1240</v>
      </c>
      <c r="F32" s="18" t="s">
        <v>14</v>
      </c>
      <c r="G32" s="18" t="s">
        <v>14</v>
      </c>
      <c r="H32" s="18">
        <v>1280</v>
      </c>
      <c r="I32" s="18" t="s">
        <v>14</v>
      </c>
      <c r="J32" s="18" t="s">
        <v>14</v>
      </c>
      <c r="K32" s="18">
        <v>1380</v>
      </c>
      <c r="L32" s="18" t="s">
        <v>14</v>
      </c>
      <c r="M32" s="18" t="s">
        <v>14</v>
      </c>
      <c r="N32" s="6">
        <f t="shared" si="0"/>
        <v>1287.5</v>
      </c>
    </row>
    <row r="33" spans="1:14" ht="15.75">
      <c r="A33" s="17">
        <v>2000</v>
      </c>
      <c r="B33" s="18">
        <v>1330</v>
      </c>
      <c r="C33" s="18" t="s">
        <v>14</v>
      </c>
      <c r="D33" s="18" t="s">
        <v>14</v>
      </c>
      <c r="E33" s="18">
        <v>1340</v>
      </c>
      <c r="F33" s="18" t="s">
        <v>14</v>
      </c>
      <c r="G33" s="18" t="s">
        <v>14</v>
      </c>
      <c r="H33" s="18">
        <v>1350</v>
      </c>
      <c r="I33" s="18" t="s">
        <v>14</v>
      </c>
      <c r="J33" s="18" t="s">
        <v>14</v>
      </c>
      <c r="K33" s="18">
        <v>1350</v>
      </c>
      <c r="L33" s="18" t="s">
        <v>14</v>
      </c>
      <c r="M33" s="18" t="s">
        <v>14</v>
      </c>
      <c r="N33" s="6">
        <f t="shared" si="0"/>
        <v>1342.5</v>
      </c>
    </row>
    <row r="34" spans="1:14" ht="15.75">
      <c r="A34" s="17">
        <v>2001</v>
      </c>
      <c r="B34" s="18">
        <v>1320</v>
      </c>
      <c r="C34" s="18" t="s">
        <v>14</v>
      </c>
      <c r="D34" s="18" t="s">
        <v>14</v>
      </c>
      <c r="E34" s="18">
        <v>1400</v>
      </c>
      <c r="F34" s="18" t="s">
        <v>14</v>
      </c>
      <c r="G34" s="18" t="s">
        <v>14</v>
      </c>
      <c r="H34" s="18">
        <v>1590</v>
      </c>
      <c r="I34" s="18" t="s">
        <v>14</v>
      </c>
      <c r="J34" s="18" t="s">
        <v>14</v>
      </c>
      <c r="K34" s="18">
        <v>1700</v>
      </c>
      <c r="L34" s="18" t="s">
        <v>14</v>
      </c>
      <c r="M34" s="18" t="s">
        <v>14</v>
      </c>
      <c r="N34" s="6">
        <f t="shared" si="0"/>
        <v>1502.5</v>
      </c>
    </row>
    <row r="35" spans="1:14" ht="15.75">
      <c r="A35" s="17">
        <v>2002</v>
      </c>
      <c r="B35" s="18">
        <v>1610</v>
      </c>
      <c r="C35" s="18" t="s">
        <v>14</v>
      </c>
      <c r="D35" s="18" t="s">
        <v>14</v>
      </c>
      <c r="E35" s="18">
        <v>1710</v>
      </c>
      <c r="F35" s="18" t="s">
        <v>14</v>
      </c>
      <c r="G35" s="18" t="s">
        <v>14</v>
      </c>
      <c r="H35" s="18">
        <v>1670</v>
      </c>
      <c r="I35" s="18" t="s">
        <v>14</v>
      </c>
      <c r="J35" s="18" t="s">
        <v>14</v>
      </c>
      <c r="K35" s="18">
        <v>1420</v>
      </c>
      <c r="L35" s="18" t="s">
        <v>14</v>
      </c>
      <c r="M35" s="18" t="s">
        <v>14</v>
      </c>
      <c r="N35" s="6">
        <f t="shared" si="0"/>
        <v>1602.5</v>
      </c>
    </row>
    <row r="36" spans="1:14" ht="15.75">
      <c r="A36" s="17">
        <v>2003</v>
      </c>
      <c r="B36" s="18">
        <v>1370</v>
      </c>
      <c r="C36" s="18" t="s">
        <v>14</v>
      </c>
      <c r="D36" s="18" t="s">
        <v>14</v>
      </c>
      <c r="E36" s="18">
        <v>1300</v>
      </c>
      <c r="F36" s="18" t="s">
        <v>14</v>
      </c>
      <c r="G36" s="18" t="s">
        <v>14</v>
      </c>
      <c r="H36" s="18">
        <v>1310</v>
      </c>
      <c r="I36" s="18" t="s">
        <v>14</v>
      </c>
      <c r="J36" s="18" t="s">
        <v>14</v>
      </c>
      <c r="K36" s="18">
        <v>1370</v>
      </c>
      <c r="L36" s="18" t="s">
        <v>14</v>
      </c>
      <c r="M36" s="18" t="s">
        <v>14</v>
      </c>
      <c r="N36" s="6">
        <f t="shared" si="0"/>
        <v>1337.5</v>
      </c>
    </row>
    <row r="37" spans="1:14" ht="15.75">
      <c r="A37" s="17">
        <v>2004</v>
      </c>
      <c r="B37" s="18">
        <v>1390</v>
      </c>
      <c r="C37" s="18" t="s">
        <v>14</v>
      </c>
      <c r="D37" s="18" t="s">
        <v>14</v>
      </c>
      <c r="E37" s="18">
        <v>1580</v>
      </c>
      <c r="F37" s="18" t="s">
        <v>14</v>
      </c>
      <c r="G37" s="18" t="s">
        <v>14</v>
      </c>
      <c r="H37" s="18">
        <v>1720</v>
      </c>
      <c r="I37" s="18" t="s">
        <v>14</v>
      </c>
      <c r="J37" s="18" t="s">
        <v>14</v>
      </c>
      <c r="K37" s="18">
        <v>1640</v>
      </c>
      <c r="L37" s="18" t="s">
        <v>14</v>
      </c>
      <c r="M37" s="18" t="s">
        <v>14</v>
      </c>
      <c r="N37" s="6">
        <f t="shared" si="0"/>
        <v>1582.5</v>
      </c>
    </row>
    <row r="38" spans="1:14" ht="15.75">
      <c r="A38" s="17">
        <v>2005</v>
      </c>
      <c r="B38" s="18">
        <v>1620</v>
      </c>
      <c r="C38" s="18" t="s">
        <v>14</v>
      </c>
      <c r="D38" s="18" t="s">
        <v>14</v>
      </c>
      <c r="E38" s="18">
        <v>1770</v>
      </c>
      <c r="F38" s="18" t="s">
        <v>14</v>
      </c>
      <c r="G38" s="18" t="s">
        <v>14</v>
      </c>
      <c r="H38" s="18">
        <v>1830</v>
      </c>
      <c r="I38" s="18" t="s">
        <v>14</v>
      </c>
      <c r="J38" s="18" t="s">
        <v>14</v>
      </c>
      <c r="K38" s="18">
        <v>1870</v>
      </c>
      <c r="L38" s="18" t="s">
        <v>14</v>
      </c>
      <c r="M38" s="18" t="s">
        <v>14</v>
      </c>
      <c r="N38" s="6">
        <f t="shared" si="0"/>
        <v>1772.5</v>
      </c>
    </row>
    <row r="39" spans="1:14" ht="15.75">
      <c r="A39" s="17">
        <v>2006</v>
      </c>
      <c r="B39" s="18">
        <v>1840</v>
      </c>
      <c r="C39" s="18" t="s">
        <v>14</v>
      </c>
      <c r="D39" s="18" t="s">
        <v>14</v>
      </c>
      <c r="E39" s="18">
        <v>1770</v>
      </c>
      <c r="F39" s="18" t="s">
        <v>14</v>
      </c>
      <c r="G39" s="18" t="s">
        <v>14</v>
      </c>
      <c r="H39" s="18">
        <v>1680</v>
      </c>
      <c r="I39" s="18" t="s">
        <v>14</v>
      </c>
      <c r="J39" s="18" t="s">
        <v>14</v>
      </c>
      <c r="K39" s="18">
        <v>1650</v>
      </c>
      <c r="L39" s="18" t="s">
        <v>14</v>
      </c>
      <c r="M39" s="18" t="s">
        <v>14</v>
      </c>
      <c r="N39" s="6">
        <f t="shared" si="0"/>
        <v>1735</v>
      </c>
    </row>
    <row r="40" spans="1:14" ht="15.75">
      <c r="A40" s="17">
        <v>2007</v>
      </c>
      <c r="B40" s="18">
        <v>1660</v>
      </c>
      <c r="C40" s="18" t="s">
        <v>14</v>
      </c>
      <c r="D40" s="18" t="s">
        <v>14</v>
      </c>
      <c r="E40" s="18">
        <v>1730</v>
      </c>
      <c r="F40" s="18" t="s">
        <v>14</v>
      </c>
      <c r="G40" s="18" t="s">
        <v>14</v>
      </c>
      <c r="H40" s="18">
        <v>1950</v>
      </c>
      <c r="I40" s="18" t="s">
        <v>14</v>
      </c>
      <c r="J40" s="18" t="s">
        <v>14</v>
      </c>
      <c r="K40" s="18">
        <v>2020</v>
      </c>
      <c r="L40" s="18" t="s">
        <v>14</v>
      </c>
      <c r="M40" s="18" t="s">
        <v>14</v>
      </c>
      <c r="N40" s="6">
        <f t="shared" si="0"/>
        <v>1840</v>
      </c>
    </row>
    <row r="41" spans="1:14" ht="15.75">
      <c r="A41" s="17">
        <v>2008</v>
      </c>
      <c r="B41" s="18">
        <v>1960</v>
      </c>
      <c r="C41" s="18" t="s">
        <v>14</v>
      </c>
      <c r="D41" s="18" t="s">
        <v>14</v>
      </c>
      <c r="E41" s="18">
        <v>1940</v>
      </c>
      <c r="F41" s="18" t="s">
        <v>14</v>
      </c>
      <c r="G41" s="18" t="s">
        <v>14</v>
      </c>
      <c r="H41" s="18">
        <v>1990</v>
      </c>
      <c r="I41" s="18" t="s">
        <v>14</v>
      </c>
      <c r="J41" s="18" t="s">
        <v>14</v>
      </c>
      <c r="K41" s="18">
        <v>1920</v>
      </c>
      <c r="L41" s="18" t="s">
        <v>14</v>
      </c>
      <c r="M41" s="18" t="s">
        <v>14</v>
      </c>
      <c r="N41" s="6">
        <f t="shared" si="0"/>
        <v>1952.5</v>
      </c>
    </row>
    <row r="42" spans="1:14" ht="15.75">
      <c r="A42" s="17">
        <v>2009</v>
      </c>
      <c r="B42" s="18">
        <v>1630</v>
      </c>
      <c r="C42" s="18" t="s">
        <v>14</v>
      </c>
      <c r="D42" s="18" t="s">
        <v>14</v>
      </c>
      <c r="E42" s="18">
        <v>1390</v>
      </c>
      <c r="F42" s="18" t="s">
        <v>14</v>
      </c>
      <c r="G42" s="18" t="s">
        <v>14</v>
      </c>
      <c r="H42" s="18">
        <v>1280</v>
      </c>
      <c r="I42" s="18" t="s">
        <v>14</v>
      </c>
      <c r="J42" s="18" t="s">
        <v>14</v>
      </c>
      <c r="K42" s="18">
        <v>1240</v>
      </c>
      <c r="L42" s="18" t="s">
        <v>14</v>
      </c>
      <c r="M42" s="18" t="s">
        <v>14</v>
      </c>
      <c r="N42" s="6">
        <f t="shared" si="0"/>
        <v>1385</v>
      </c>
    </row>
    <row r="43" spans="1:14" ht="15.75">
      <c r="A43" s="17">
        <v>2010</v>
      </c>
      <c r="B43" s="18">
        <v>1340</v>
      </c>
      <c r="C43" s="18" t="s">
        <v>14</v>
      </c>
      <c r="D43" s="18" t="s">
        <v>14</v>
      </c>
      <c r="E43" s="18">
        <v>1330</v>
      </c>
      <c r="F43" s="18" t="s">
        <v>14</v>
      </c>
      <c r="G43" s="18" t="s">
        <v>14</v>
      </c>
      <c r="H43" s="18">
        <v>1320</v>
      </c>
      <c r="I43" s="18" t="s">
        <v>14</v>
      </c>
      <c r="J43" s="18" t="s">
        <v>14</v>
      </c>
      <c r="K43" s="18">
        <v>1330</v>
      </c>
      <c r="L43" s="18" t="s">
        <v>14</v>
      </c>
      <c r="M43" s="18" t="s">
        <v>14</v>
      </c>
      <c r="N43" s="6">
        <f t="shared" si="0"/>
        <v>1330</v>
      </c>
    </row>
    <row r="44" spans="1:14" ht="15.75">
      <c r="A44" s="17">
        <v>2011</v>
      </c>
      <c r="B44" s="18">
        <v>1300</v>
      </c>
      <c r="C44" s="18" t="s">
        <v>14</v>
      </c>
      <c r="D44" s="18" t="s">
        <v>14</v>
      </c>
      <c r="E44" s="18">
        <v>1420</v>
      </c>
      <c r="F44" s="18" t="s">
        <v>14</v>
      </c>
      <c r="G44" s="18" t="s">
        <v>14</v>
      </c>
      <c r="H44" s="18">
        <v>1480</v>
      </c>
      <c r="I44" s="18" t="s">
        <v>14</v>
      </c>
      <c r="J44" s="18" t="s">
        <v>14</v>
      </c>
      <c r="K44" s="18">
        <v>1480</v>
      </c>
      <c r="L44" s="18"/>
      <c r="M44" s="18"/>
      <c r="N44" s="6">
        <f t="shared" si="0"/>
        <v>1420</v>
      </c>
    </row>
    <row r="45" spans="1:14" ht="15.75">
      <c r="A45" s="17">
        <v>2012</v>
      </c>
      <c r="B45" s="18">
        <v>1460</v>
      </c>
      <c r="C45" s="18" t="s">
        <v>14</v>
      </c>
      <c r="D45" s="18" t="s">
        <v>14</v>
      </c>
      <c r="E45" s="18">
        <v>1440</v>
      </c>
      <c r="F45" s="18" t="s">
        <v>14</v>
      </c>
      <c r="G45" s="18" t="s">
        <v>14</v>
      </c>
      <c r="H45" s="18">
        <v>1420</v>
      </c>
      <c r="I45" s="18" t="s">
        <v>14</v>
      </c>
      <c r="J45" s="18" t="s">
        <v>14</v>
      </c>
      <c r="K45" s="18">
        <v>1390</v>
      </c>
      <c r="L45" s="18"/>
      <c r="M45" s="18"/>
      <c r="N45" s="6">
        <f t="shared" si="0"/>
        <v>1427.5</v>
      </c>
    </row>
    <row r="46" spans="1:14" ht="15.75">
      <c r="A46" s="2">
        <v>2013</v>
      </c>
      <c r="B46" s="4">
        <v>1370</v>
      </c>
      <c r="C46" s="4" t="s">
        <v>14</v>
      </c>
      <c r="D46" s="4" t="s">
        <v>14</v>
      </c>
      <c r="E46" s="4" t="s">
        <v>14</v>
      </c>
      <c r="F46" s="4" t="s">
        <v>14</v>
      </c>
      <c r="G46" s="4" t="s">
        <v>14</v>
      </c>
      <c r="H46" s="4" t="s">
        <v>14</v>
      </c>
      <c r="I46" s="4" t="s">
        <v>14</v>
      </c>
      <c r="J46" s="4" t="s">
        <v>14</v>
      </c>
      <c r="K46" s="4" t="s">
        <v>14</v>
      </c>
      <c r="L46" s="4"/>
      <c r="M46" s="4"/>
      <c r="N46" s="4">
        <f t="shared" si="0"/>
        <v>1370</v>
      </c>
    </row>
    <row r="47" spans="1:14" ht="15.75">
      <c r="A47" s="17" t="s">
        <v>27</v>
      </c>
      <c r="B47" s="17"/>
      <c r="C47" s="17"/>
      <c r="D47" s="17"/>
      <c r="E47" s="17"/>
      <c r="F47" s="17"/>
      <c r="G47" s="17"/>
      <c r="H47" s="17"/>
      <c r="I47" s="17"/>
      <c r="J47" s="17"/>
      <c r="K47" s="17"/>
      <c r="L47" s="17"/>
      <c r="M47" s="17" t="s">
        <v>41</v>
      </c>
      <c r="N47" s="17"/>
    </row>
    <row r="48" spans="1:14" ht="15.75">
      <c r="A48" s="17" t="s">
        <v>18</v>
      </c>
      <c r="B48" s="17"/>
      <c r="C48" s="17"/>
      <c r="D48" s="17"/>
      <c r="E48" s="18"/>
      <c r="F48" s="17"/>
      <c r="G48" s="17"/>
      <c r="H48" s="17"/>
      <c r="I48" s="17"/>
      <c r="J48" s="17"/>
      <c r="K48" s="17"/>
      <c r="L48" s="17"/>
      <c r="M48" s="17"/>
      <c r="N48" s="17"/>
    </row>
    <row r="54" ht="15.75">
      <c r="H54" s="15"/>
    </row>
  </sheetData>
  <sheetProtection/>
  <mergeCells count="1">
    <mergeCell ref="A1:N1"/>
  </mergeCells>
  <printOptions/>
  <pageMargins left="0.75" right="0.75" top="1" bottom="1" header="0.5" footer="0.5"/>
  <pageSetup orientation="portrait"/>
  <drawing r:id="rId1"/>
</worksheet>
</file>

<file path=xl/worksheets/sheet9.xml><?xml version="1.0" encoding="utf-8"?>
<worksheet xmlns="http://schemas.openxmlformats.org/spreadsheetml/2006/main" xmlns:r="http://schemas.openxmlformats.org/officeDocument/2006/relationships">
  <dimension ref="A1:Z30"/>
  <sheetViews>
    <sheetView zoomScalePageLayoutView="0" workbookViewId="0" topLeftCell="A1">
      <selection activeCell="A32" sqref="A32"/>
    </sheetView>
  </sheetViews>
  <sheetFormatPr defaultColWidth="10.875" defaultRowHeight="15.75"/>
  <cols>
    <col min="1" max="13" width="10.875" style="17" customWidth="1"/>
    <col min="14" max="14" width="14.375" style="17" customWidth="1"/>
    <col min="15" max="15" width="12.625" style="17" customWidth="1"/>
    <col min="16" max="16384" width="10.875" style="17" customWidth="1"/>
  </cols>
  <sheetData>
    <row r="1" spans="1:17" ht="15.75">
      <c r="A1" s="17" t="s">
        <v>19</v>
      </c>
      <c r="O1" s="17" t="s">
        <v>20</v>
      </c>
      <c r="P1" s="41">
        <f>'precio_usa_maíz grano'!P1</f>
        <v>40183</v>
      </c>
      <c r="Q1" s="42"/>
    </row>
    <row r="2" spans="1:17" ht="15.75">
      <c r="A2" s="35" t="s">
        <v>12</v>
      </c>
      <c r="B2" s="35" t="s">
        <v>0</v>
      </c>
      <c r="C2" s="35" t="s">
        <v>1</v>
      </c>
      <c r="D2" s="35" t="s">
        <v>2</v>
      </c>
      <c r="E2" s="35" t="s">
        <v>3</v>
      </c>
      <c r="F2" s="35" t="s">
        <v>4</v>
      </c>
      <c r="G2" s="35" t="s">
        <v>5</v>
      </c>
      <c r="H2" s="35" t="s">
        <v>6</v>
      </c>
      <c r="I2" s="35" t="s">
        <v>7</v>
      </c>
      <c r="J2" s="35" t="s">
        <v>8</v>
      </c>
      <c r="K2" s="35" t="s">
        <v>9</v>
      </c>
      <c r="L2" s="35" t="s">
        <v>10</v>
      </c>
      <c r="M2" s="35" t="s">
        <v>11</v>
      </c>
      <c r="N2" s="35" t="s">
        <v>21</v>
      </c>
      <c r="P2" s="42"/>
      <c r="Q2" s="42"/>
    </row>
    <row r="3" spans="1:14" ht="15.75">
      <c r="A3" s="17">
        <v>1992</v>
      </c>
      <c r="B3" s="21">
        <v>3.0685</v>
      </c>
      <c r="C3" s="21">
        <v>3.0636</v>
      </c>
      <c r="D3" s="21">
        <v>3.0664</v>
      </c>
      <c r="E3" s="21">
        <v>3.068</v>
      </c>
      <c r="F3" s="21">
        <v>3.098</v>
      </c>
      <c r="G3" s="21">
        <v>3.1185</v>
      </c>
      <c r="H3" s="21">
        <v>3.1165</v>
      </c>
      <c r="I3" s="21">
        <v>3.0913</v>
      </c>
      <c r="J3" s="21">
        <v>3.0862</v>
      </c>
      <c r="K3" s="21">
        <v>3.1185</v>
      </c>
      <c r="L3" s="21">
        <v>3.1198</v>
      </c>
      <c r="M3" s="21">
        <v>3.1182</v>
      </c>
      <c r="N3" s="6">
        <f>AVERAGE(B3:M3)</f>
        <v>3.0944583333333338</v>
      </c>
    </row>
    <row r="4" spans="1:14" ht="15.75">
      <c r="A4" s="17">
        <v>1993</v>
      </c>
      <c r="B4" s="21">
        <v>3.11</v>
      </c>
      <c r="C4" s="21">
        <v>3.0989</v>
      </c>
      <c r="D4" s="21">
        <v>3.1083</v>
      </c>
      <c r="E4" s="21">
        <v>3.0955</v>
      </c>
      <c r="F4" s="21">
        <v>3.1227</v>
      </c>
      <c r="G4" s="21">
        <v>3.1213</v>
      </c>
      <c r="H4" s="21">
        <v>3.1236</v>
      </c>
      <c r="I4" s="21">
        <v>3.1126</v>
      </c>
      <c r="J4" s="21">
        <v>3.1127</v>
      </c>
      <c r="K4" s="21">
        <v>3.1142</v>
      </c>
      <c r="L4" s="21">
        <v>3.1553</v>
      </c>
      <c r="M4" s="21">
        <v>3.1077</v>
      </c>
      <c r="N4" s="6">
        <f aca="true" t="shared" si="0" ref="N4:N25">AVERAGE(B4:M4)</f>
        <v>3.1152333333333337</v>
      </c>
    </row>
    <row r="5" spans="1:14" ht="15.75">
      <c r="A5" s="17">
        <v>1994</v>
      </c>
      <c r="B5" s="21">
        <v>3.1075</v>
      </c>
      <c r="C5" s="21">
        <v>3.1115</v>
      </c>
      <c r="D5" s="21">
        <v>3.2841</v>
      </c>
      <c r="E5" s="21">
        <v>3.3536</v>
      </c>
      <c r="F5" s="21">
        <v>3.312</v>
      </c>
      <c r="G5" s="21">
        <v>3.3607</v>
      </c>
      <c r="H5" s="21">
        <v>3.4009</v>
      </c>
      <c r="I5" s="21">
        <v>3.3821</v>
      </c>
      <c r="J5" s="21">
        <v>3.3998</v>
      </c>
      <c r="K5" s="21">
        <v>3.4158</v>
      </c>
      <c r="L5" s="21">
        <v>3.4426</v>
      </c>
      <c r="M5" s="21">
        <v>3.9308</v>
      </c>
      <c r="N5" s="6">
        <f t="shared" si="0"/>
        <v>3.3751166666666665</v>
      </c>
    </row>
    <row r="6" spans="1:14" ht="15.75">
      <c r="A6" s="17">
        <v>1995</v>
      </c>
      <c r="B6" s="21">
        <v>5.5133</v>
      </c>
      <c r="C6" s="21">
        <v>5.6854</v>
      </c>
      <c r="D6" s="21">
        <v>6.7019</v>
      </c>
      <c r="E6" s="21">
        <v>6.2996</v>
      </c>
      <c r="F6" s="21">
        <v>5.9627</v>
      </c>
      <c r="G6" s="21">
        <v>6.2232</v>
      </c>
      <c r="H6" s="21">
        <v>6.1394</v>
      </c>
      <c r="I6" s="21">
        <v>6.1909</v>
      </c>
      <c r="J6" s="21">
        <v>6.3025</v>
      </c>
      <c r="K6" s="21">
        <v>6.6911</v>
      </c>
      <c r="L6" s="21">
        <v>7.6584</v>
      </c>
      <c r="M6" s="21">
        <v>7.6597</v>
      </c>
      <c r="N6" s="6">
        <f t="shared" si="0"/>
        <v>6.419008333333333</v>
      </c>
    </row>
    <row r="7" spans="1:14" ht="15.75">
      <c r="A7" s="17">
        <v>1996</v>
      </c>
      <c r="B7" s="21">
        <v>7.476</v>
      </c>
      <c r="C7" s="21">
        <v>7.524</v>
      </c>
      <c r="D7" s="21">
        <v>7.5687</v>
      </c>
      <c r="E7" s="21">
        <v>7.4617</v>
      </c>
      <c r="F7" s="21">
        <v>7.4326</v>
      </c>
      <c r="G7" s="21">
        <v>7.5604</v>
      </c>
      <c r="H7" s="21">
        <v>7.6206</v>
      </c>
      <c r="I7" s="21">
        <v>7.5115</v>
      </c>
      <c r="J7" s="21">
        <v>7.544</v>
      </c>
      <c r="K7" s="21">
        <v>7.7263</v>
      </c>
      <c r="L7" s="21">
        <v>7.906</v>
      </c>
      <c r="M7" s="21">
        <v>7.872</v>
      </c>
      <c r="N7" s="6">
        <f t="shared" si="0"/>
        <v>7.600316666666667</v>
      </c>
    </row>
    <row r="8" spans="1:14" ht="15.75">
      <c r="A8" s="17">
        <v>1997</v>
      </c>
      <c r="B8" s="21">
        <v>7.8271</v>
      </c>
      <c r="C8" s="21">
        <v>7.8003</v>
      </c>
      <c r="D8" s="21">
        <v>7.9647</v>
      </c>
      <c r="E8" s="21">
        <v>7.9074</v>
      </c>
      <c r="F8" s="21">
        <v>7.9006</v>
      </c>
      <c r="G8" s="21">
        <v>7.9502</v>
      </c>
      <c r="H8" s="21">
        <v>7.8733</v>
      </c>
      <c r="I8" s="21">
        <v>7.7828</v>
      </c>
      <c r="J8" s="21">
        <v>7.7805</v>
      </c>
      <c r="K8" s="21">
        <v>7.8603</v>
      </c>
      <c r="L8" s="21">
        <v>8.2689</v>
      </c>
      <c r="M8" s="21">
        <v>8.1219</v>
      </c>
      <c r="N8" s="6">
        <f t="shared" si="0"/>
        <v>7.919833333333333</v>
      </c>
    </row>
    <row r="9" spans="1:14" ht="15.75">
      <c r="A9" s="17">
        <v>1998</v>
      </c>
      <c r="B9" s="21">
        <v>8.2177</v>
      </c>
      <c r="C9" s="21">
        <v>8.5014</v>
      </c>
      <c r="D9" s="21">
        <v>8.5676</v>
      </c>
      <c r="E9" s="21">
        <v>8.4965</v>
      </c>
      <c r="F9" s="21">
        <v>8.5934</v>
      </c>
      <c r="G9" s="21">
        <v>8.9131</v>
      </c>
      <c r="H9" s="21">
        <v>8.896</v>
      </c>
      <c r="I9" s="21">
        <v>9.3633</v>
      </c>
      <c r="J9" s="21">
        <v>10.2307</v>
      </c>
      <c r="K9" s="21">
        <v>10.1536</v>
      </c>
      <c r="L9" s="21">
        <v>9.9682</v>
      </c>
      <c r="M9" s="21">
        <v>9.9057</v>
      </c>
      <c r="N9" s="6">
        <f t="shared" si="0"/>
        <v>9.150599999999999</v>
      </c>
    </row>
    <row r="10" spans="1:14" ht="15.75">
      <c r="A10" s="17">
        <v>1999</v>
      </c>
      <c r="B10" s="21">
        <v>10.1351</v>
      </c>
      <c r="C10" s="21">
        <v>9.9939</v>
      </c>
      <c r="D10" s="21">
        <v>9.7316</v>
      </c>
      <c r="E10" s="21">
        <v>9.4185</v>
      </c>
      <c r="F10" s="21">
        <v>9.4105</v>
      </c>
      <c r="G10" s="21">
        <v>9.5139</v>
      </c>
      <c r="H10" s="21">
        <v>9.3657</v>
      </c>
      <c r="I10" s="21">
        <v>9.3966</v>
      </c>
      <c r="J10" s="21">
        <v>9.3358</v>
      </c>
      <c r="K10" s="21">
        <v>9.5667</v>
      </c>
      <c r="L10" s="21">
        <v>9.3988</v>
      </c>
      <c r="M10" s="21">
        <v>9.4249</v>
      </c>
      <c r="N10" s="6">
        <f t="shared" si="0"/>
        <v>9.557666666666666</v>
      </c>
    </row>
    <row r="11" spans="1:14" ht="15.75">
      <c r="A11" s="17">
        <v>2000</v>
      </c>
      <c r="B11" s="21">
        <v>9.4878</v>
      </c>
      <c r="C11" s="21">
        <v>9.4252</v>
      </c>
      <c r="D11" s="21">
        <v>9.2876</v>
      </c>
      <c r="E11" s="21">
        <v>9.3903</v>
      </c>
      <c r="F11" s="21">
        <v>9.5158</v>
      </c>
      <c r="G11" s="21">
        <v>9.8295</v>
      </c>
      <c r="H11" s="21">
        <v>9.4212</v>
      </c>
      <c r="I11" s="21">
        <v>9.2709</v>
      </c>
      <c r="J11" s="21">
        <v>9.354</v>
      </c>
      <c r="K11" s="21">
        <v>9.5314</v>
      </c>
      <c r="L11" s="21">
        <v>9.5004</v>
      </c>
      <c r="M11" s="21">
        <v>9.4659</v>
      </c>
      <c r="N11" s="6">
        <f t="shared" si="0"/>
        <v>9.456666666666667</v>
      </c>
    </row>
    <row r="12" spans="1:14" ht="15.75">
      <c r="A12" s="17">
        <v>2001</v>
      </c>
      <c r="B12" s="21">
        <v>9.7766</v>
      </c>
      <c r="C12" s="21">
        <v>9.7045</v>
      </c>
      <c r="D12" s="21">
        <v>9.6006</v>
      </c>
      <c r="E12" s="21">
        <v>9.3268</v>
      </c>
      <c r="F12" s="21">
        <v>9.1372</v>
      </c>
      <c r="G12" s="21">
        <v>9.0867</v>
      </c>
      <c r="H12" s="21">
        <v>9.1618</v>
      </c>
      <c r="I12" s="21">
        <v>9.1307</v>
      </c>
      <c r="J12" s="21">
        <v>9.4189</v>
      </c>
      <c r="K12" s="21">
        <v>9.345</v>
      </c>
      <c r="L12" s="21">
        <v>9.2236</v>
      </c>
      <c r="M12" s="21">
        <v>9.1561</v>
      </c>
      <c r="N12" s="6">
        <f t="shared" si="0"/>
        <v>9.339041666666665</v>
      </c>
    </row>
    <row r="13" spans="1:14" ht="15.75">
      <c r="A13" s="17">
        <v>2002</v>
      </c>
      <c r="B13" s="21">
        <v>9.1616</v>
      </c>
      <c r="C13" s="21">
        <v>9.0998</v>
      </c>
      <c r="D13" s="21">
        <v>9.0707</v>
      </c>
      <c r="E13" s="21">
        <v>9.1629</v>
      </c>
      <c r="F13" s="21">
        <v>9.5192</v>
      </c>
      <c r="G13" s="21">
        <v>9.7652</v>
      </c>
      <c r="H13" s="21">
        <v>9.7808</v>
      </c>
      <c r="I13" s="21">
        <v>9.8396</v>
      </c>
      <c r="J13" s="21">
        <v>10.0714</v>
      </c>
      <c r="K13" s="21">
        <v>10.095</v>
      </c>
      <c r="L13" s="21">
        <v>10.1975</v>
      </c>
      <c r="M13" s="21">
        <v>10.2249</v>
      </c>
      <c r="N13" s="6">
        <f t="shared" si="0"/>
        <v>9.665716666666668</v>
      </c>
    </row>
    <row r="14" spans="1:14" ht="15.75">
      <c r="A14" s="17">
        <v>2003</v>
      </c>
      <c r="B14" s="21">
        <v>10.6203</v>
      </c>
      <c r="C14" s="21">
        <v>10.9372</v>
      </c>
      <c r="D14" s="21">
        <v>10.9124</v>
      </c>
      <c r="E14" s="21">
        <v>10.5917</v>
      </c>
      <c r="F14" s="21">
        <v>10.2512</v>
      </c>
      <c r="G14" s="21">
        <v>10.5047</v>
      </c>
      <c r="H14" s="21">
        <v>10.4502</v>
      </c>
      <c r="I14" s="21">
        <v>10.7811</v>
      </c>
      <c r="J14" s="21">
        <v>10.9269</v>
      </c>
      <c r="K14" s="21">
        <v>11.1748</v>
      </c>
      <c r="L14" s="21">
        <v>11.145</v>
      </c>
      <c r="M14" s="21">
        <v>11.2486</v>
      </c>
      <c r="N14" s="6">
        <f t="shared" si="0"/>
        <v>10.795341666666666</v>
      </c>
    </row>
    <row r="15" spans="1:14" ht="15.75">
      <c r="A15" s="17">
        <v>2004</v>
      </c>
      <c r="B15" s="21">
        <v>10.9151</v>
      </c>
      <c r="C15" s="21">
        <v>11.0142</v>
      </c>
      <c r="D15" s="21">
        <v>11.0094</v>
      </c>
      <c r="E15" s="21">
        <v>11.2751</v>
      </c>
      <c r="F15" s="21">
        <v>11.5124</v>
      </c>
      <c r="G15" s="21">
        <v>11.3894</v>
      </c>
      <c r="H15" s="21">
        <v>11.4636</v>
      </c>
      <c r="I15" s="21">
        <v>11.3942</v>
      </c>
      <c r="J15" s="21">
        <v>11.4864</v>
      </c>
      <c r="K15" s="21">
        <v>11.3983</v>
      </c>
      <c r="L15" s="21">
        <v>11.3681</v>
      </c>
      <c r="M15" s="21">
        <v>11.2041</v>
      </c>
      <c r="N15" s="6">
        <f t="shared" si="0"/>
        <v>11.285858333333335</v>
      </c>
    </row>
    <row r="16" spans="1:14" ht="15.75">
      <c r="A16" s="17">
        <v>2005</v>
      </c>
      <c r="B16" s="21">
        <v>11.2607</v>
      </c>
      <c r="C16" s="21">
        <v>11.1367</v>
      </c>
      <c r="D16" s="21">
        <v>11.1427</v>
      </c>
      <c r="E16" s="21">
        <v>11.1163</v>
      </c>
      <c r="F16" s="21">
        <v>10.9733</v>
      </c>
      <c r="G16" s="21">
        <v>10.8228</v>
      </c>
      <c r="H16" s="21">
        <v>10.6781</v>
      </c>
      <c r="I16" s="21">
        <v>10.6882</v>
      </c>
      <c r="J16" s="21">
        <v>10.7775</v>
      </c>
      <c r="K16" s="21">
        <v>10.8324</v>
      </c>
      <c r="L16" s="21">
        <v>10.6685</v>
      </c>
      <c r="M16" s="21">
        <v>10.6295</v>
      </c>
      <c r="N16" s="6">
        <f t="shared" si="0"/>
        <v>10.893891666666667</v>
      </c>
    </row>
    <row r="17" spans="1:14" ht="15.75">
      <c r="A17" s="17">
        <v>2006</v>
      </c>
      <c r="B17" s="21">
        <v>10.547</v>
      </c>
      <c r="C17" s="21">
        <v>10.4833</v>
      </c>
      <c r="D17" s="21">
        <v>10.7468</v>
      </c>
      <c r="E17" s="21">
        <v>11.0421</v>
      </c>
      <c r="F17" s="21">
        <v>11.0923</v>
      </c>
      <c r="G17" s="21">
        <v>11.3913</v>
      </c>
      <c r="H17" s="21">
        <v>10.9858</v>
      </c>
      <c r="I17" s="21">
        <v>10.872</v>
      </c>
      <c r="J17" s="21">
        <v>10.9853</v>
      </c>
      <c r="K17" s="21">
        <v>10.8971</v>
      </c>
      <c r="L17" s="21">
        <v>10.9177</v>
      </c>
      <c r="M17" s="21">
        <v>10.8479</v>
      </c>
      <c r="N17" s="6">
        <f t="shared" si="0"/>
        <v>10.900716666666666</v>
      </c>
    </row>
    <row r="18" spans="1:26" ht="15.75">
      <c r="A18" s="17">
        <v>2007</v>
      </c>
      <c r="B18" s="21">
        <v>10.9529</v>
      </c>
      <c r="C18" s="21">
        <v>10.9998</v>
      </c>
      <c r="D18" s="21">
        <v>11.1139</v>
      </c>
      <c r="E18" s="21">
        <v>10.9806</v>
      </c>
      <c r="F18" s="21">
        <v>10.8167</v>
      </c>
      <c r="G18" s="21">
        <v>10.835</v>
      </c>
      <c r="H18" s="21">
        <v>10.8109</v>
      </c>
      <c r="I18" s="21">
        <v>11.0456</v>
      </c>
      <c r="J18" s="21">
        <v>11.0315</v>
      </c>
      <c r="K18" s="21">
        <v>10.8231</v>
      </c>
      <c r="L18" s="21">
        <v>10.8866</v>
      </c>
      <c r="M18" s="21">
        <v>10.8484</v>
      </c>
      <c r="N18" s="6">
        <f t="shared" si="0"/>
        <v>10.92875</v>
      </c>
      <c r="O18" s="21"/>
      <c r="P18" s="21"/>
      <c r="Q18" s="21"/>
      <c r="R18" s="21"/>
      <c r="S18" s="21"/>
      <c r="T18" s="21"/>
      <c r="U18" s="21"/>
      <c r="V18" s="21"/>
      <c r="W18" s="21"/>
      <c r="X18" s="21"/>
      <c r="Y18" s="21"/>
      <c r="Z18" s="21"/>
    </row>
    <row r="19" spans="1:14" ht="15.75">
      <c r="A19" s="17">
        <v>2008</v>
      </c>
      <c r="B19" s="21">
        <v>10.91</v>
      </c>
      <c r="C19" s="21">
        <v>10.7665</v>
      </c>
      <c r="D19" s="21">
        <v>10.7313</v>
      </c>
      <c r="E19" s="21">
        <v>10.5154</v>
      </c>
      <c r="F19" s="21">
        <v>10.4352</v>
      </c>
      <c r="G19" s="21">
        <v>10.3292</v>
      </c>
      <c r="H19" s="21">
        <v>10.2155</v>
      </c>
      <c r="I19" s="21">
        <v>10.1095</v>
      </c>
      <c r="J19" s="21">
        <v>10.6437</v>
      </c>
      <c r="K19" s="21">
        <v>12.6314</v>
      </c>
      <c r="L19" s="21">
        <v>13.114</v>
      </c>
      <c r="M19" s="21">
        <v>13.4226</v>
      </c>
      <c r="N19" s="6">
        <f t="shared" si="0"/>
        <v>11.152025</v>
      </c>
    </row>
    <row r="20" spans="1:14" ht="15.75">
      <c r="A20" s="17">
        <v>2009</v>
      </c>
      <c r="B20" s="21">
        <v>13.8921</v>
      </c>
      <c r="C20" s="21">
        <v>14.5966</v>
      </c>
      <c r="D20" s="21">
        <v>14.6695</v>
      </c>
      <c r="E20" s="21">
        <v>13.4367</v>
      </c>
      <c r="F20" s="21">
        <v>13.1621</v>
      </c>
      <c r="G20" s="21">
        <v>13.3418</v>
      </c>
      <c r="H20" s="21">
        <v>13.3654</v>
      </c>
      <c r="I20" s="21">
        <v>13.008</v>
      </c>
      <c r="J20" s="21">
        <v>13.4212</v>
      </c>
      <c r="K20" s="21">
        <v>13.2257</v>
      </c>
      <c r="L20" s="21">
        <v>13.1094</v>
      </c>
      <c r="M20" s="21">
        <v>12.8631</v>
      </c>
      <c r="N20" s="6">
        <f t="shared" si="0"/>
        <v>13.507633333333333</v>
      </c>
    </row>
    <row r="21" spans="1:14" ht="15.75">
      <c r="A21" s="17">
        <v>2010</v>
      </c>
      <c r="B21" s="21">
        <v>12.8019</v>
      </c>
      <c r="C21" s="21">
        <v>12.9424</v>
      </c>
      <c r="D21" s="21">
        <v>12.5737</v>
      </c>
      <c r="E21" s="21">
        <v>12.2302</v>
      </c>
      <c r="F21" s="21">
        <v>12.7428</v>
      </c>
      <c r="G21" s="21">
        <v>12.7193</v>
      </c>
      <c r="H21" s="21">
        <v>12.8189</v>
      </c>
      <c r="I21" s="21">
        <v>12.7695</v>
      </c>
      <c r="J21" s="21">
        <v>12.7997</v>
      </c>
      <c r="K21" s="21">
        <v>12.4374</v>
      </c>
      <c r="L21" s="21">
        <v>12.3391</v>
      </c>
      <c r="M21" s="21">
        <v>12.3885</v>
      </c>
      <c r="N21" s="6">
        <f t="shared" si="0"/>
        <v>12.630283333333333</v>
      </c>
    </row>
    <row r="22" spans="1:14" ht="15.75">
      <c r="A22" s="17">
        <v>2011</v>
      </c>
      <c r="B22" s="21">
        <v>12.1258</v>
      </c>
      <c r="C22" s="21">
        <v>12.0703</v>
      </c>
      <c r="D22" s="21">
        <v>11.9992</v>
      </c>
      <c r="E22" s="21">
        <v>11.7184</v>
      </c>
      <c r="F22" s="21">
        <v>11.6533</v>
      </c>
      <c r="G22" s="21">
        <v>11.806</v>
      </c>
      <c r="H22" s="21">
        <v>11.6726</v>
      </c>
      <c r="I22" s="21">
        <v>12.2319</v>
      </c>
      <c r="J22" s="21">
        <v>13.0445</v>
      </c>
      <c r="K22" s="21">
        <v>13.435</v>
      </c>
      <c r="L22" s="21">
        <v>13.6993</v>
      </c>
      <c r="M22" s="21">
        <v>13.7689</v>
      </c>
      <c r="N22" s="6">
        <f t="shared" si="0"/>
        <v>12.435433333333334</v>
      </c>
    </row>
    <row r="23" spans="1:14" ht="15.75">
      <c r="A23" s="17">
        <v>2012</v>
      </c>
      <c r="B23" s="21">
        <f>'[2]mes_año'!B$23</f>
        <v>13.417777272727271</v>
      </c>
      <c r="C23" s="21">
        <f>'[2]mes_año'!C$23</f>
        <v>12.78306</v>
      </c>
      <c r="D23" s="21">
        <f>'[2]mes_año'!D$23</f>
        <v>12.756700000000002</v>
      </c>
      <c r="E23" s="21">
        <f>'[2]mes_año'!E$23</f>
        <v>13.069673684210528</v>
      </c>
      <c r="F23" s="21">
        <f>'[2]mes_año'!F$23</f>
        <v>13.66338181818182</v>
      </c>
      <c r="G23" s="21">
        <f>'[2]mes_año'!G$23</f>
        <v>13.919204761904764</v>
      </c>
      <c r="H23" s="21">
        <f>'[2]mes_año'!H$23</f>
        <v>13.366081818181819</v>
      </c>
      <c r="I23" s="21">
        <f>'[2]mes_año'!I$23</f>
        <v>13.184521739130433</v>
      </c>
      <c r="J23" s="21">
        <f>'[2]mes_año'!J$23</f>
        <v>12.939435</v>
      </c>
      <c r="K23" s="21">
        <f>'[2]mes_año'!K$23</f>
        <v>12.891</v>
      </c>
      <c r="L23" s="21">
        <f>'[2]mes_año'!L$23</f>
        <v>13.0746</v>
      </c>
      <c r="M23" s="21">
        <f>'[2]mes_año'!M$23</f>
        <v>12.870478947368422</v>
      </c>
      <c r="N23" s="6">
        <f>'[1]tipo de cambio anual'!$B$23</f>
        <v>13.270236481900778</v>
      </c>
    </row>
    <row r="24" spans="1:14" ht="15.75">
      <c r="A24" s="17">
        <v>2013</v>
      </c>
      <c r="B24" s="21">
        <f>'[2]mes_año'!B$24</f>
        <v>12.699000000000002</v>
      </c>
      <c r="C24" s="21">
        <f>'[2]mes_año'!C$24</f>
        <v>12.722884210526317</v>
      </c>
      <c r="D24" s="21">
        <f>'[2]mes_año'!D$24</f>
        <v>12.52472222222222</v>
      </c>
      <c r="E24" s="21">
        <f>'[2]mes_año'!E$24</f>
        <v>12.20504090909091</v>
      </c>
      <c r="F24" s="21">
        <f>'[2]mes_año'!F$24</f>
        <v>12.311486363636362</v>
      </c>
      <c r="G24" s="21">
        <f>'[2]mes_año'!G$24</f>
        <v>12.959575000000001</v>
      </c>
      <c r="H24" s="21">
        <f>'[2]mes_año'!H$24</f>
        <v>12.765856521739131</v>
      </c>
      <c r="I24" s="21">
        <f>'[2]mes_año'!I$24</f>
        <v>12.91780909090909</v>
      </c>
      <c r="J24" s="21">
        <f>'[2]mes_año'!J$24</f>
        <v>13.075905</v>
      </c>
      <c r="K24" s="21">
        <f>'[2]mes_año'!K$24</f>
        <v>12.999217391304349</v>
      </c>
      <c r="L24" s="21">
        <f>'[2]mes_año'!L$24</f>
        <v>13.079555</v>
      </c>
      <c r="M24" s="21">
        <f>'[2]mes_año'!M$24</f>
        <v>13.007550000000004</v>
      </c>
      <c r="N24" s="6">
        <f t="shared" si="0"/>
        <v>12.7723834757857</v>
      </c>
    </row>
    <row r="25" spans="1:14" ht="15.75">
      <c r="A25" s="2">
        <v>2014</v>
      </c>
      <c r="B25" s="14">
        <f>'[2]mes_año'!B$25</f>
        <v>13.0961</v>
      </c>
      <c r="C25" s="14"/>
      <c r="D25" s="14"/>
      <c r="E25" s="14"/>
      <c r="F25" s="14"/>
      <c r="G25" s="14"/>
      <c r="H25" s="14"/>
      <c r="I25" s="14"/>
      <c r="J25" s="14"/>
      <c r="K25" s="14"/>
      <c r="L25" s="14"/>
      <c r="M25" s="14"/>
      <c r="N25" s="39">
        <f t="shared" si="0"/>
        <v>13.0961</v>
      </c>
    </row>
    <row r="26" spans="1:14" ht="15.75">
      <c r="A26" s="22" t="s">
        <v>22</v>
      </c>
      <c r="B26" s="22"/>
      <c r="C26" s="22"/>
      <c r="D26" s="22"/>
      <c r="E26" s="22"/>
      <c r="F26" s="22"/>
      <c r="G26" s="22"/>
      <c r="H26" s="22"/>
      <c r="I26" s="22"/>
      <c r="J26" s="22"/>
      <c r="K26" s="22"/>
      <c r="L26" s="22"/>
      <c r="M26" s="22"/>
      <c r="N26" s="22"/>
    </row>
    <row r="27" spans="1:14" ht="15.75">
      <c r="A27" s="48" t="s">
        <v>23</v>
      </c>
      <c r="B27" s="48"/>
      <c r="C27" s="48"/>
      <c r="D27" s="48"/>
      <c r="E27" s="48"/>
      <c r="F27" s="48"/>
      <c r="G27" s="48"/>
      <c r="H27" s="48"/>
      <c r="I27" s="48"/>
      <c r="J27" s="48"/>
      <c r="K27" s="48"/>
      <c r="L27" s="48"/>
      <c r="M27" s="48"/>
      <c r="N27" s="48"/>
    </row>
    <row r="28" spans="1:14" ht="15.75">
      <c r="A28" s="48"/>
      <c r="B28" s="48"/>
      <c r="C28" s="48"/>
      <c r="D28" s="48"/>
      <c r="E28" s="48"/>
      <c r="F28" s="48"/>
      <c r="G28" s="48"/>
      <c r="H28" s="48"/>
      <c r="I28" s="48"/>
      <c r="J28" s="48"/>
      <c r="K28" s="48"/>
      <c r="L28" s="48"/>
      <c r="M28" s="48"/>
      <c r="N28" s="48"/>
    </row>
    <row r="29" spans="1:14" ht="15" customHeight="1">
      <c r="A29" s="48"/>
      <c r="B29" s="48"/>
      <c r="C29" s="48"/>
      <c r="D29" s="48"/>
      <c r="E29" s="48"/>
      <c r="F29" s="48"/>
      <c r="G29" s="48"/>
      <c r="H29" s="48"/>
      <c r="I29" s="48"/>
      <c r="J29" s="48"/>
      <c r="K29" s="48"/>
      <c r="L29" s="48"/>
      <c r="M29" s="48"/>
      <c r="N29" s="48"/>
    </row>
    <row r="30" spans="1:14" ht="15.75">
      <c r="A30" s="17" t="s">
        <v>24</v>
      </c>
      <c r="B30" s="38"/>
      <c r="C30" s="38"/>
      <c r="D30" s="38"/>
      <c r="E30" s="38"/>
      <c r="F30" s="38"/>
      <c r="G30" s="38"/>
      <c r="H30" s="38"/>
      <c r="I30" s="38"/>
      <c r="J30" s="38"/>
      <c r="K30" s="38"/>
      <c r="L30" s="38"/>
      <c r="M30" s="38"/>
      <c r="N30" s="38"/>
    </row>
  </sheetData>
  <sheetProtection/>
  <mergeCells count="1">
    <mergeCell ref="A27:N29"/>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Madrigal</dc:creator>
  <cp:keywords/>
  <dc:description/>
  <cp:lastModifiedBy>ggaribay</cp:lastModifiedBy>
  <dcterms:created xsi:type="dcterms:W3CDTF">2012-02-26T00:16:54Z</dcterms:created>
  <dcterms:modified xsi:type="dcterms:W3CDTF">2014-01-07T15:54:44Z</dcterms:modified>
  <cp:category/>
  <cp:version/>
  <cp:contentType/>
  <cp:contentStatus/>
</cp:coreProperties>
</file>